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70"/>
  </bookViews>
  <sheets>
    <sheet name="Ｈ２８市総体" sheetId="1" r:id="rId1"/>
    <sheet name="Ｈ２６市総体 (結果)" sheetId="2" r:id="rId2"/>
  </sheets>
  <definedNames>
    <definedName name="_xlnm.Print_Area" localSheetId="1">'Ｈ２６市総体 (結果)'!$A$1:$P$65</definedName>
    <definedName name="_xlnm.Print_Area" localSheetId="0">Ｈ２８市総体!$A$1:$P$67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1" i="1" l="1"/>
  <c r="C6" i="1" l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F100" i="2" l="1"/>
  <c r="D100" i="2"/>
  <c r="F99" i="2"/>
  <c r="D99" i="2"/>
  <c r="F98" i="2"/>
  <c r="D98" i="2"/>
  <c r="F97" i="2"/>
  <c r="D97" i="2"/>
  <c r="F96" i="2"/>
  <c r="D96" i="2"/>
  <c r="F95" i="2"/>
  <c r="D95" i="2"/>
  <c r="F94" i="2"/>
  <c r="D94" i="2"/>
  <c r="F93" i="2"/>
  <c r="D93" i="2"/>
  <c r="F92" i="2"/>
  <c r="D92" i="2"/>
  <c r="F91" i="2"/>
  <c r="D91" i="2"/>
  <c r="F90" i="2"/>
  <c r="D90" i="2"/>
  <c r="F89" i="2"/>
  <c r="D89" i="2"/>
  <c r="F88" i="2"/>
  <c r="D88" i="2"/>
  <c r="F87" i="2"/>
  <c r="D87" i="2"/>
  <c r="F86" i="2"/>
  <c r="D86" i="2"/>
  <c r="F85" i="2"/>
  <c r="D85" i="2"/>
  <c r="F84" i="2"/>
  <c r="D84" i="2"/>
  <c r="F83" i="2"/>
  <c r="D83" i="2"/>
  <c r="F82" i="2"/>
  <c r="D82" i="2"/>
  <c r="F81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71" i="2"/>
  <c r="D71" i="2"/>
  <c r="F70" i="2"/>
  <c r="D70" i="2"/>
  <c r="F69" i="2"/>
  <c r="D69" i="2"/>
  <c r="F68" i="2"/>
  <c r="D68" i="2"/>
  <c r="C64" i="2"/>
  <c r="C62" i="2"/>
  <c r="C60" i="2"/>
  <c r="C58" i="2"/>
  <c r="C56" i="2"/>
  <c r="C54" i="2"/>
  <c r="C52" i="2"/>
  <c r="C50" i="2"/>
  <c r="C48" i="2"/>
  <c r="C46" i="2"/>
  <c r="C44" i="2"/>
  <c r="C42" i="2"/>
  <c r="C40" i="2"/>
  <c r="C38" i="2"/>
  <c r="C36" i="2"/>
  <c r="C34" i="2"/>
  <c r="C32" i="2"/>
  <c r="C30" i="2"/>
  <c r="C28" i="2"/>
  <c r="C26" i="2"/>
  <c r="C24" i="2"/>
  <c r="C22" i="2"/>
  <c r="C20" i="2"/>
  <c r="C18" i="2"/>
  <c r="C16" i="2"/>
  <c r="C14" i="2"/>
  <c r="C12" i="2"/>
  <c r="C10" i="2"/>
  <c r="C8" i="2"/>
  <c r="C6" i="2"/>
  <c r="C4" i="2"/>
  <c r="F102" i="1" l="1"/>
  <c r="F103" i="1"/>
  <c r="C8" i="1"/>
  <c r="C10" i="1"/>
  <c r="C12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F101" i="1" l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0" i="1"/>
  <c r="D103" i="1"/>
  <c r="D70" i="1"/>
  <c r="C4" i="1" l="1"/>
</calcChain>
</file>

<file path=xl/sharedStrings.xml><?xml version="1.0" encoding="utf-8"?>
<sst xmlns="http://schemas.openxmlformats.org/spreadsheetml/2006/main" count="190" uniqueCount="136">
  <si>
    <t>Ｃ：西大寺中学校</t>
    <rPh sb="2" eb="5">
      <t>サイダイジ</t>
    </rPh>
    <rPh sb="5" eb="8">
      <t>チュウガッコウ</t>
    </rPh>
    <phoneticPr fontId="2"/>
  </si>
  <si>
    <t>Ａ２　　１０：４５</t>
    <phoneticPr fontId="2"/>
  </si>
  <si>
    <t>Ａ３　　１２：００</t>
    <phoneticPr fontId="2"/>
  </si>
  <si>
    <t>Ａ５　　１４：３０</t>
    <phoneticPr fontId="2"/>
  </si>
  <si>
    <t xml:space="preserve"> </t>
    <phoneticPr fontId="2"/>
  </si>
  <si>
    <t>宇野</t>
    <rPh sb="0" eb="2">
      <t>ウノ</t>
    </rPh>
    <phoneticPr fontId="1"/>
  </si>
  <si>
    <t>岡大附</t>
    <rPh sb="0" eb="2">
      <t>オカダイ</t>
    </rPh>
    <phoneticPr fontId="1"/>
  </si>
  <si>
    <t>岡山</t>
    <rPh sb="0" eb="2">
      <t>オカヤマ</t>
    </rPh>
    <phoneticPr fontId="1"/>
  </si>
  <si>
    <t>県操山</t>
    <rPh sb="0" eb="1">
      <t>ケン</t>
    </rPh>
    <rPh sb="1" eb="3">
      <t>ソウザン</t>
    </rPh>
    <phoneticPr fontId="1"/>
  </si>
  <si>
    <t>光南台</t>
    <rPh sb="0" eb="3">
      <t>コウナンダイ</t>
    </rPh>
    <phoneticPr fontId="1"/>
  </si>
  <si>
    <t>西大寺</t>
    <rPh sb="0" eb="3">
      <t>サイダイジ</t>
    </rPh>
    <phoneticPr fontId="1"/>
  </si>
  <si>
    <t>荘内</t>
    <rPh sb="0" eb="2">
      <t>ショウナイ</t>
    </rPh>
    <phoneticPr fontId="1"/>
  </si>
  <si>
    <t>大安寺</t>
    <rPh sb="0" eb="3">
      <t>ダイアンジ</t>
    </rPh>
    <phoneticPr fontId="1"/>
  </si>
  <si>
    <t>京山</t>
  </si>
  <si>
    <t>福南</t>
  </si>
  <si>
    <t>富山</t>
  </si>
  <si>
    <t>市操山</t>
    <rPh sb="0" eb="1">
      <t>シ</t>
    </rPh>
    <rPh sb="1" eb="3">
      <t>ミサオヤマ</t>
    </rPh>
    <phoneticPr fontId="1"/>
  </si>
  <si>
    <t>東山</t>
  </si>
  <si>
    <t>石井</t>
  </si>
  <si>
    <t>上道</t>
  </si>
  <si>
    <t>瀬戸</t>
  </si>
  <si>
    <t>芳泉</t>
  </si>
  <si>
    <t>吉備</t>
  </si>
  <si>
    <t>高松</t>
  </si>
  <si>
    <t>福浜</t>
  </si>
  <si>
    <t>旭東</t>
  </si>
  <si>
    <t>岡北</t>
  </si>
  <si>
    <t>高島</t>
  </si>
  <si>
    <t>岡輝</t>
  </si>
  <si>
    <t>竜操</t>
  </si>
  <si>
    <t>中山</t>
  </si>
  <si>
    <t>御南</t>
  </si>
  <si>
    <t>桑田</t>
  </si>
  <si>
    <t>御津</t>
  </si>
  <si>
    <t>香和</t>
  </si>
  <si>
    <t>操南</t>
  </si>
  <si>
    <t>足守</t>
  </si>
  <si>
    <t>芳田</t>
    <rPh sb="0" eb="2">
      <t>ヨシダ</t>
    </rPh>
    <phoneticPr fontId="1"/>
  </si>
  <si>
    <t>①</t>
    <phoneticPr fontId="2"/>
  </si>
  <si>
    <t>⑤</t>
    <phoneticPr fontId="2"/>
  </si>
  <si>
    <t>④</t>
    <phoneticPr fontId="2"/>
  </si>
  <si>
    <t>③</t>
    <phoneticPr fontId="2"/>
  </si>
  <si>
    <t>⑥</t>
    <phoneticPr fontId="2"/>
  </si>
  <si>
    <t>②</t>
    <phoneticPr fontId="2"/>
  </si>
  <si>
    <t>Ａ：旭東中学校</t>
    <rPh sb="2" eb="4">
      <t>キョクトウ</t>
    </rPh>
    <rPh sb="4" eb="7">
      <t>チュウガッコウ</t>
    </rPh>
    <phoneticPr fontId="2"/>
  </si>
  <si>
    <t>平成２６年度　岡山市中学校総合体育大会　サッカー競技の部</t>
    <rPh sb="0" eb="2">
      <t>ヘイセイ</t>
    </rPh>
    <rPh sb="4" eb="6">
      <t>ネンド</t>
    </rPh>
    <rPh sb="7" eb="10">
      <t>オカヤマシ</t>
    </rPh>
    <rPh sb="10" eb="13">
      <t>チュウガッコウ</t>
    </rPh>
    <rPh sb="13" eb="15">
      <t>ソウゴウ</t>
    </rPh>
    <rPh sb="15" eb="17">
      <t>タイイク</t>
    </rPh>
    <rPh sb="17" eb="19">
      <t>タイカイ</t>
    </rPh>
    <rPh sb="24" eb="26">
      <t>キョウギ</t>
    </rPh>
    <rPh sb="27" eb="28">
      <t>ブ</t>
    </rPh>
    <phoneticPr fontId="2"/>
  </si>
  <si>
    <t>２５日　１・２回戦</t>
    <rPh sb="2" eb="3">
      <t>ニチ</t>
    </rPh>
    <rPh sb="7" eb="9">
      <t>カイセン</t>
    </rPh>
    <phoneticPr fontId="2"/>
  </si>
  <si>
    <t>旭東・西大寺・財田</t>
    <rPh sb="0" eb="2">
      <t>キョクトウ</t>
    </rPh>
    <rPh sb="3" eb="6">
      <t>サイダイジ</t>
    </rPh>
    <rPh sb="7" eb="9">
      <t>サイデン</t>
    </rPh>
    <phoneticPr fontId="2"/>
  </si>
  <si>
    <t>旭東・財田</t>
    <rPh sb="0" eb="2">
      <t>キョクトウ</t>
    </rPh>
    <rPh sb="3" eb="5">
      <t>サイデン</t>
    </rPh>
    <phoneticPr fontId="2"/>
  </si>
  <si>
    <t>２６日　３回戦・準決勝</t>
    <rPh sb="2" eb="3">
      <t>ニチ</t>
    </rPh>
    <rPh sb="5" eb="7">
      <t>カイセン</t>
    </rPh>
    <rPh sb="8" eb="11">
      <t>ジュンケッショウ</t>
    </rPh>
    <phoneticPr fontId="2"/>
  </si>
  <si>
    <t>Ｂ：財田スポーツ広場</t>
    <rPh sb="2" eb="4">
      <t>サイデン</t>
    </rPh>
    <rPh sb="8" eb="10">
      <t>ヒロバ</t>
    </rPh>
    <phoneticPr fontId="2"/>
  </si>
  <si>
    <t>２７日　準決勝・決勝</t>
    <rPh sb="2" eb="3">
      <t>ニチ</t>
    </rPh>
    <rPh sb="4" eb="7">
      <t>ジュンケッショウ</t>
    </rPh>
    <rPh sb="8" eb="10">
      <t>ケッショウ</t>
    </rPh>
    <phoneticPr fontId="2"/>
  </si>
  <si>
    <t>財田</t>
    <rPh sb="0" eb="2">
      <t>サイデン</t>
    </rPh>
    <phoneticPr fontId="2"/>
  </si>
  <si>
    <t>A４　　１３：１５</t>
    <phoneticPr fontId="2"/>
  </si>
  <si>
    <t>Ｃ３　　１２：００</t>
    <phoneticPr fontId="2"/>
  </si>
  <si>
    <t>準決勝①
BⅠ　　９：３０</t>
    <rPh sb="0" eb="3">
      <t>ジュンケッショウ</t>
    </rPh>
    <phoneticPr fontId="2"/>
  </si>
  <si>
    <t>準決勝②
ＢⅡ　１０：４５</t>
    <rPh sb="0" eb="3">
      <t>ジュンケッショウ</t>
    </rPh>
    <phoneticPr fontId="2"/>
  </si>
  <si>
    <t>決勝
ＢⅢ　１３：３０</t>
    <rPh sb="0" eb="2">
      <t>ケッショウ</t>
    </rPh>
    <phoneticPr fontId="2"/>
  </si>
  <si>
    <t>８－０</t>
    <phoneticPr fontId="2"/>
  </si>
  <si>
    <t>０－０
３PK４</t>
    <phoneticPr fontId="2"/>
  </si>
  <si>
    <t>２－０</t>
    <phoneticPr fontId="2"/>
  </si>
  <si>
    <t>１－０</t>
    <phoneticPr fontId="2"/>
  </si>
  <si>
    <t>３－０</t>
    <phoneticPr fontId="2"/>
  </si>
  <si>
    <t>０－０
７PK６</t>
    <phoneticPr fontId="2"/>
  </si>
  <si>
    <t>６－０</t>
    <phoneticPr fontId="2"/>
  </si>
  <si>
    <t>６－１</t>
    <phoneticPr fontId="2"/>
  </si>
  <si>
    <t>５－０</t>
    <phoneticPr fontId="2"/>
  </si>
  <si>
    <t>１－１
４PK３</t>
    <phoneticPr fontId="2"/>
  </si>
  <si>
    <t>３－１</t>
    <phoneticPr fontId="2"/>
  </si>
  <si>
    <t>１－１
３PK４</t>
    <phoneticPr fontId="2"/>
  </si>
  <si>
    <t>０－０
４PK３</t>
    <phoneticPr fontId="2"/>
  </si>
  <si>
    <t>１－３</t>
    <phoneticPr fontId="2"/>
  </si>
  <si>
    <t>４－１</t>
    <phoneticPr fontId="2"/>
  </si>
  <si>
    <t>１－２</t>
    <phoneticPr fontId="2"/>
  </si>
  <si>
    <t>２－２
４PK２</t>
    <phoneticPr fontId="2"/>
  </si>
  <si>
    <t>１－１
６PK５</t>
    <phoneticPr fontId="2"/>
  </si>
  <si>
    <t>２－１</t>
    <phoneticPr fontId="2"/>
  </si>
  <si>
    <t>優勝</t>
    <rPh sb="0" eb="2">
      <t>ユウショウ</t>
    </rPh>
    <phoneticPr fontId="2"/>
  </si>
  <si>
    <t>準優勝</t>
    <rPh sb="0" eb="3">
      <t>ジュンユウショウ</t>
    </rPh>
    <phoneticPr fontId="2"/>
  </si>
  <si>
    <t>第３位</t>
    <rPh sb="0" eb="1">
      <t>ダイ</t>
    </rPh>
    <rPh sb="2" eb="3">
      <t>イ</t>
    </rPh>
    <phoneticPr fontId="2"/>
  </si>
  <si>
    <t>岡山市立御南中学校</t>
    <rPh sb="0" eb="2">
      <t>オカヤマ</t>
    </rPh>
    <rPh sb="2" eb="4">
      <t>シリツ</t>
    </rPh>
    <rPh sb="4" eb="6">
      <t>ミナン</t>
    </rPh>
    <rPh sb="6" eb="9">
      <t>チュウガッコウ</t>
    </rPh>
    <phoneticPr fontId="2"/>
  </si>
  <si>
    <t>岡山市立中山中学校</t>
    <rPh sb="0" eb="2">
      <t>オカヤマ</t>
    </rPh>
    <rPh sb="2" eb="4">
      <t>シリツ</t>
    </rPh>
    <rPh sb="4" eb="6">
      <t>チュウザン</t>
    </rPh>
    <rPh sb="6" eb="9">
      <t>チュウガッコウ</t>
    </rPh>
    <phoneticPr fontId="2"/>
  </si>
  <si>
    <t>岡山市立福浜中学校</t>
    <rPh sb="0" eb="2">
      <t>オカヤマ</t>
    </rPh>
    <rPh sb="2" eb="4">
      <t>シリツ</t>
    </rPh>
    <rPh sb="4" eb="6">
      <t>フクハマ</t>
    </rPh>
    <rPh sb="6" eb="9">
      <t>チュウガッコウ</t>
    </rPh>
    <phoneticPr fontId="2"/>
  </si>
  <si>
    <t>岡山市立桑田中学校</t>
    <rPh sb="0" eb="2">
      <t>オカヤマ</t>
    </rPh>
    <rPh sb="2" eb="4">
      <t>シリツ</t>
    </rPh>
    <rPh sb="4" eb="6">
      <t>クワダ</t>
    </rPh>
    <rPh sb="6" eb="9">
      <t>チュウガッコウ</t>
    </rPh>
    <phoneticPr fontId="2"/>
  </si>
  <si>
    <t>Ａ１　　　９：３０</t>
    <phoneticPr fontId="2"/>
  </si>
  <si>
    <t>旭東・西大寺・御津</t>
    <rPh sb="0" eb="2">
      <t>キョクトウ</t>
    </rPh>
    <rPh sb="3" eb="6">
      <t>サイダイジ</t>
    </rPh>
    <rPh sb="7" eb="9">
      <t>ミツ</t>
    </rPh>
    <phoneticPr fontId="2"/>
  </si>
  <si>
    <t>旭東・西大寺</t>
    <rPh sb="0" eb="2">
      <t>キョクトウ</t>
    </rPh>
    <rPh sb="3" eb="6">
      <t>サイダイジ</t>
    </rPh>
    <phoneticPr fontId="2"/>
  </si>
  <si>
    <t>旭東</t>
    <rPh sb="0" eb="2">
      <t>キョクトウ</t>
    </rPh>
    <phoneticPr fontId="2"/>
  </si>
  <si>
    <t>①</t>
    <phoneticPr fontId="2"/>
  </si>
  <si>
    <t>②</t>
    <phoneticPr fontId="2"/>
  </si>
  <si>
    <t>③</t>
    <phoneticPr fontId="2"/>
  </si>
  <si>
    <t>⑥</t>
    <phoneticPr fontId="2"/>
  </si>
  <si>
    <t>⑤</t>
    <phoneticPr fontId="2"/>
  </si>
  <si>
    <t>④</t>
    <phoneticPr fontId="2"/>
  </si>
  <si>
    <t>Ｂ：旭東中学校</t>
    <rPh sb="2" eb="4">
      <t>キョクトウ</t>
    </rPh>
    <rPh sb="4" eb="7">
      <t>チュウガッコウ</t>
    </rPh>
    <phoneticPr fontId="2"/>
  </si>
  <si>
    <t>平成２８年度　岡山市中学校総合体育大会　サッカー競技の部</t>
    <rPh sb="0" eb="2">
      <t>ヘイセイ</t>
    </rPh>
    <rPh sb="4" eb="6">
      <t>ネンド</t>
    </rPh>
    <rPh sb="7" eb="10">
      <t>オカヤマシ</t>
    </rPh>
    <rPh sb="10" eb="13">
      <t>チュウガッコウ</t>
    </rPh>
    <rPh sb="13" eb="15">
      <t>ソウゴウ</t>
    </rPh>
    <rPh sb="15" eb="17">
      <t>タイイク</t>
    </rPh>
    <rPh sb="17" eb="19">
      <t>タイカイ</t>
    </rPh>
    <rPh sb="24" eb="26">
      <t>キョウギ</t>
    </rPh>
    <rPh sb="27" eb="28">
      <t>ブ</t>
    </rPh>
    <phoneticPr fontId="2"/>
  </si>
  <si>
    <t>２３日　１・２回戦</t>
    <rPh sb="2" eb="3">
      <t>ニチ</t>
    </rPh>
    <rPh sb="7" eb="9">
      <t>カイセン</t>
    </rPh>
    <phoneticPr fontId="2"/>
  </si>
  <si>
    <t>２４日　３回戦・準決勝</t>
    <rPh sb="2" eb="3">
      <t>ニチ</t>
    </rPh>
    <rPh sb="5" eb="7">
      <t>カイセン</t>
    </rPh>
    <rPh sb="8" eb="11">
      <t>ジュンケッショウ</t>
    </rPh>
    <phoneticPr fontId="2"/>
  </si>
  <si>
    <t>２５日　準決勝・決勝</t>
    <rPh sb="2" eb="3">
      <t>ニチ</t>
    </rPh>
    <rPh sb="4" eb="7">
      <t>ジュンケッショウ</t>
    </rPh>
    <rPh sb="8" eb="10">
      <t>ケッショウ</t>
    </rPh>
    <phoneticPr fontId="2"/>
  </si>
  <si>
    <t>上南</t>
    <rPh sb="0" eb="2">
      <t>ジョウナン</t>
    </rPh>
    <phoneticPr fontId="1"/>
  </si>
  <si>
    <t>Ａ：御津中学校</t>
    <rPh sb="2" eb="4">
      <t>ミツ</t>
    </rPh>
    <rPh sb="4" eb="7">
      <t>チュウガッコウ</t>
    </rPh>
    <phoneticPr fontId="2"/>
  </si>
  <si>
    <t>Ｂ⑤　１４：００</t>
  </si>
  <si>
    <t>Ｂ②　１０：１５</t>
  </si>
  <si>
    <t>Ｂ③　１１：３０</t>
  </si>
  <si>
    <t>Ｂ⑥　１５：１５</t>
  </si>
  <si>
    <t>Ｂ④　１２：４５</t>
  </si>
  <si>
    <t>Ｃ④　１２：４５</t>
  </si>
  <si>
    <t>Ｃ⑥　１５：１５</t>
  </si>
  <si>
    <t>Ｃ③　１１：３０</t>
  </si>
  <si>
    <t>Ｃ②　１０：１５</t>
  </si>
  <si>
    <t>Ｃ⑤　１４：００</t>
  </si>
  <si>
    <t>Ｃ①　　９：００</t>
  </si>
  <si>
    <t>Ｃ５　　１４：３０</t>
  </si>
  <si>
    <t>Ｃ４　　１３：１５</t>
  </si>
  <si>
    <t>Ｃ２　　１０：４５</t>
    <phoneticPr fontId="2"/>
  </si>
  <si>
    <t>Ｃ１　　　９：３０</t>
    <phoneticPr fontId="2"/>
  </si>
  <si>
    <t>Ｂ１　　　９：３０</t>
  </si>
  <si>
    <t>Ｂ２　　１０：４５</t>
  </si>
  <si>
    <t>Ｂ３　　１２：００</t>
  </si>
  <si>
    <t>Ｂ４　　１３：１５</t>
    <phoneticPr fontId="2"/>
  </si>
  <si>
    <t>Ｂ５　　１４：３０</t>
    <phoneticPr fontId="2"/>
  </si>
  <si>
    <t>Ｂ６　　１５：４５</t>
    <phoneticPr fontId="2"/>
  </si>
  <si>
    <t>Ｂ①　９：００</t>
    <phoneticPr fontId="2"/>
  </si>
  <si>
    <t>0 P 3</t>
    <phoneticPr fontId="2"/>
  </si>
  <si>
    <t>0 K 2</t>
    <phoneticPr fontId="2"/>
  </si>
  <si>
    <t>1 P 4</t>
    <phoneticPr fontId="2"/>
  </si>
  <si>
    <t>1 K 3</t>
    <phoneticPr fontId="2"/>
  </si>
  <si>
    <t>1 P 1</t>
    <phoneticPr fontId="2"/>
  </si>
  <si>
    <t>1 K 4</t>
    <phoneticPr fontId="2"/>
  </si>
  <si>
    <t>0 P 3</t>
    <phoneticPr fontId="2"/>
  </si>
  <si>
    <t>0 K 5</t>
    <phoneticPr fontId="2"/>
  </si>
  <si>
    <t>0 P 5</t>
    <phoneticPr fontId="2"/>
  </si>
  <si>
    <t>0 K 4</t>
    <phoneticPr fontId="2"/>
  </si>
  <si>
    <t>0 P 4</t>
    <phoneticPr fontId="2"/>
  </si>
  <si>
    <t>0 K 3</t>
    <phoneticPr fontId="2"/>
  </si>
  <si>
    <t>0 K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</si>
</sst>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/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1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0" borderId="15" xfId="0" applyFont="1" applyBorder="1" applyAlignment="1">
      <alignment horizontal="right"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3" xfId="0" applyFont="1" applyBorder="1">
      <alignment vertical="center"/>
    </xf>
    <xf numFmtId="49" fontId="5" fillId="0" borderId="10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49" fontId="5" fillId="0" borderId="8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12" xfId="0" applyNumberFormat="1" applyFont="1" applyBorder="1" applyAlignment="1">
      <alignment horizontal="right" vertical="center"/>
    </xf>
    <xf numFmtId="49" fontId="5" fillId="0" borderId="1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>
      <alignment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shrinkToFit="1"/>
    </xf>
    <xf numFmtId="0" fontId="7" fillId="0" borderId="4" xfId="0" applyFont="1" applyBorder="1" applyAlignment="1">
      <alignment horizontal="right" vertical="center" shrinkToFit="1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 wrapText="1"/>
    </xf>
    <xf numFmtId="49" fontId="5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14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17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5" fillId="0" borderId="17" xfId="0" applyFont="1" applyBorder="1">
      <alignment vertical="center"/>
    </xf>
    <xf numFmtId="0" fontId="7" fillId="0" borderId="19" xfId="0" applyFont="1" applyBorder="1">
      <alignment vertical="center"/>
    </xf>
    <xf numFmtId="0" fontId="7" fillId="0" borderId="17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Normal="100" workbookViewId="0">
      <selection activeCell="P37" sqref="P37"/>
    </sheetView>
  </sheetViews>
  <sheetFormatPr defaultRowHeight="13.5"/>
  <cols>
    <col min="1" max="1" width="2.875" style="2" customWidth="1"/>
    <col min="2" max="2" width="4" style="3" customWidth="1"/>
    <col min="3" max="3" width="8.25" style="2" customWidth="1"/>
    <col min="4" max="4" width="10" style="2" customWidth="1"/>
    <col min="5" max="5" width="6.25" style="2" customWidth="1"/>
    <col min="6" max="6" width="12.5" style="2" customWidth="1"/>
    <col min="7" max="8" width="7.5" style="2" customWidth="1"/>
    <col min="9" max="9" width="6.25" style="2" customWidth="1"/>
    <col min="10" max="10" width="2.5" style="2" customWidth="1"/>
    <col min="11" max="11" width="9.375" style="2" customWidth="1"/>
    <col min="12" max="13" width="2.5" style="2" customWidth="1"/>
    <col min="14" max="15" width="6.25" style="2" customWidth="1"/>
    <col min="16" max="16" width="2.5" style="2" customWidth="1"/>
    <col min="17" max="16384" width="9" style="2"/>
  </cols>
  <sheetData>
    <row r="1" spans="1:16" s="1" customFormat="1" ht="20.25" customHeight="1">
      <c r="A1" s="57" t="s">
        <v>95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15" customHeight="1">
      <c r="D2" s="61" t="s">
        <v>96</v>
      </c>
      <c r="E2" s="61"/>
      <c r="F2" s="61" t="s">
        <v>97</v>
      </c>
      <c r="G2" s="61"/>
      <c r="H2" s="61"/>
      <c r="I2" s="61"/>
      <c r="J2" s="61" t="s">
        <v>98</v>
      </c>
      <c r="K2" s="61"/>
      <c r="L2" s="61"/>
      <c r="M2" s="61"/>
      <c r="N2" s="61"/>
      <c r="O2" s="61"/>
      <c r="P2" s="4"/>
    </row>
    <row r="3" spans="1:16" ht="15" customHeight="1">
      <c r="D3" s="61" t="s">
        <v>85</v>
      </c>
      <c r="E3" s="61"/>
      <c r="F3" s="61" t="s">
        <v>86</v>
      </c>
      <c r="G3" s="61"/>
      <c r="H3" s="61"/>
      <c r="I3" s="61"/>
      <c r="J3" s="61" t="s">
        <v>87</v>
      </c>
      <c r="K3" s="61"/>
      <c r="L3" s="61"/>
      <c r="M3" s="61"/>
      <c r="N3" s="61"/>
      <c r="O3" s="61"/>
      <c r="P3" s="4"/>
    </row>
    <row r="4" spans="1:16" ht="12.75" customHeight="1" thickBot="1">
      <c r="A4" s="58" t="s">
        <v>38</v>
      </c>
      <c r="B4" s="62">
        <v>1</v>
      </c>
      <c r="C4" s="58" t="str">
        <f>VLOOKUP(E70,$B$69:$C$106,2)</f>
        <v>吉備</v>
      </c>
      <c r="D4" s="91"/>
      <c r="E4" s="92"/>
      <c r="F4" s="41"/>
      <c r="G4" s="41"/>
      <c r="H4" s="41"/>
      <c r="I4" s="41"/>
      <c r="J4" s="41"/>
      <c r="K4" s="41"/>
    </row>
    <row r="5" spans="1:16" ht="12.75" customHeight="1" thickTop="1" thickBot="1">
      <c r="A5" s="58"/>
      <c r="B5" s="62"/>
      <c r="C5" s="58"/>
      <c r="D5" s="60" t="s">
        <v>84</v>
      </c>
      <c r="E5" s="60"/>
      <c r="F5" s="99">
        <v>14</v>
      </c>
      <c r="G5" s="42"/>
      <c r="H5" s="42"/>
      <c r="I5" s="42"/>
      <c r="J5" s="41"/>
      <c r="K5" s="41"/>
      <c r="L5" s="72" t="s">
        <v>100</v>
      </c>
      <c r="M5" s="72"/>
      <c r="N5" s="72"/>
      <c r="O5" s="72"/>
    </row>
    <row r="6" spans="1:16" ht="12.75" customHeight="1" thickTop="1">
      <c r="A6" s="52"/>
      <c r="B6" s="62">
        <v>2</v>
      </c>
      <c r="C6" s="58" t="str">
        <f>VLOOKUP(E71,$B$69:$C$106,2)</f>
        <v>足守</v>
      </c>
      <c r="D6" s="65"/>
      <c r="E6" s="66"/>
      <c r="F6" s="101">
        <v>0</v>
      </c>
      <c r="G6" s="100"/>
      <c r="H6" s="42"/>
      <c r="I6" s="42"/>
      <c r="J6" s="41"/>
      <c r="K6" s="41"/>
      <c r="L6" s="53" t="s">
        <v>94</v>
      </c>
      <c r="M6" s="53"/>
      <c r="N6" s="53"/>
      <c r="O6" s="53"/>
    </row>
    <row r="7" spans="1:16" ht="12.75" customHeight="1" thickBot="1">
      <c r="A7" s="52"/>
      <c r="B7" s="62"/>
      <c r="C7" s="58"/>
      <c r="D7" s="54"/>
      <c r="E7" s="54"/>
      <c r="F7" s="102" t="s">
        <v>122</v>
      </c>
      <c r="G7" s="99">
        <v>2</v>
      </c>
      <c r="H7" s="94"/>
      <c r="I7" s="42"/>
      <c r="J7" s="41"/>
      <c r="K7" s="41"/>
      <c r="L7" s="53" t="s">
        <v>0</v>
      </c>
      <c r="M7" s="53"/>
      <c r="N7" s="53"/>
      <c r="O7" s="53"/>
    </row>
    <row r="8" spans="1:16" ht="12.75" customHeight="1" thickTop="1">
      <c r="B8" s="62">
        <v>3</v>
      </c>
      <c r="C8" s="58" t="str">
        <f>VLOOKUP(E72,$B$69:$C$106,2)</f>
        <v>御津</v>
      </c>
      <c r="D8" s="42"/>
      <c r="E8" s="42"/>
      <c r="F8" s="71"/>
      <c r="G8" s="109">
        <v>0</v>
      </c>
      <c r="H8" s="55"/>
      <c r="I8" s="100"/>
      <c r="J8" s="41"/>
      <c r="K8" s="41"/>
      <c r="L8" s="11"/>
      <c r="M8" s="11"/>
      <c r="N8" s="11"/>
      <c r="O8" s="11"/>
    </row>
    <row r="9" spans="1:16" ht="12.75" customHeight="1" thickBot="1">
      <c r="B9" s="62"/>
      <c r="C9" s="58"/>
      <c r="D9" s="63" t="s">
        <v>1</v>
      </c>
      <c r="E9" s="64"/>
      <c r="F9" s="104">
        <v>2</v>
      </c>
      <c r="G9" s="43"/>
      <c r="H9" s="55"/>
      <c r="I9" s="100"/>
      <c r="J9" s="41"/>
      <c r="K9" s="41"/>
      <c r="L9" s="11"/>
      <c r="M9" s="11"/>
      <c r="N9" s="11"/>
      <c r="O9" s="11"/>
    </row>
    <row r="10" spans="1:16" ht="12.75" customHeight="1" thickTop="1" thickBot="1">
      <c r="B10" s="62">
        <v>4</v>
      </c>
      <c r="C10" s="58" t="str">
        <f>VLOOKUP(E73,$B$69:$C$106,2)</f>
        <v>福南</v>
      </c>
      <c r="D10" s="98"/>
      <c r="E10" s="98"/>
      <c r="F10" s="105">
        <v>3</v>
      </c>
      <c r="G10" s="43"/>
      <c r="H10" s="55"/>
      <c r="I10" s="100"/>
      <c r="J10" s="41"/>
      <c r="K10" s="41"/>
    </row>
    <row r="11" spans="1:16" ht="12.75" customHeight="1" thickTop="1" thickBot="1">
      <c r="B11" s="62"/>
      <c r="C11" s="58"/>
      <c r="D11" s="42"/>
      <c r="E11" s="42"/>
      <c r="F11" s="42"/>
      <c r="G11" s="69" t="s">
        <v>101</v>
      </c>
      <c r="H11" s="69"/>
      <c r="I11" s="99">
        <v>3</v>
      </c>
      <c r="J11" s="92"/>
      <c r="K11" s="92"/>
    </row>
    <row r="12" spans="1:16" ht="12.75" customHeight="1" thickTop="1">
      <c r="B12" s="62">
        <v>5</v>
      </c>
      <c r="C12" s="58" t="str">
        <f>VLOOKUP(E74,$B$69:$C$106,2)</f>
        <v>岡輝</v>
      </c>
      <c r="D12" s="42"/>
      <c r="E12" s="42"/>
      <c r="F12" s="42"/>
      <c r="G12" s="69"/>
      <c r="H12" s="70"/>
      <c r="I12" s="101">
        <v>1</v>
      </c>
      <c r="J12" s="40"/>
      <c r="K12" s="40"/>
      <c r="L12" s="103"/>
    </row>
    <row r="13" spans="1:16" ht="12.75" customHeight="1" thickBot="1">
      <c r="B13" s="62"/>
      <c r="C13" s="58"/>
      <c r="D13" s="63" t="s">
        <v>2</v>
      </c>
      <c r="E13" s="64"/>
      <c r="F13" s="106">
        <v>0</v>
      </c>
      <c r="G13" s="43"/>
      <c r="H13" s="44"/>
      <c r="I13" s="45"/>
      <c r="J13" s="40"/>
      <c r="K13" s="40"/>
      <c r="L13" s="103"/>
    </row>
    <row r="14" spans="1:16" ht="12.75" customHeight="1" thickTop="1" thickBot="1">
      <c r="B14" s="62">
        <v>6</v>
      </c>
      <c r="C14" s="58" t="str">
        <f>VLOOKUP(E75,$B$69:$C$106,2)</f>
        <v>桑田</v>
      </c>
      <c r="D14" s="98"/>
      <c r="E14" s="98"/>
      <c r="F14" s="107">
        <v>5</v>
      </c>
      <c r="G14" s="43"/>
      <c r="H14" s="44"/>
      <c r="I14" s="45"/>
      <c r="J14" s="40"/>
      <c r="K14" s="40"/>
      <c r="L14" s="103"/>
    </row>
    <row r="15" spans="1:16" ht="12.75" customHeight="1" thickTop="1" thickBot="1">
      <c r="B15" s="62"/>
      <c r="C15" s="58"/>
      <c r="D15" s="42"/>
      <c r="E15" s="42"/>
      <c r="F15" s="59" t="s">
        <v>102</v>
      </c>
      <c r="G15" s="106">
        <v>0</v>
      </c>
      <c r="H15" s="95"/>
      <c r="I15" s="43"/>
      <c r="J15" s="40"/>
      <c r="K15" s="40"/>
      <c r="L15" s="103"/>
    </row>
    <row r="16" spans="1:16" ht="12.75" customHeight="1" thickTop="1">
      <c r="B16" s="62">
        <v>7</v>
      </c>
      <c r="C16" s="58" t="str">
        <f>VLOOKUP(E76,$B$69:$C$106,2)</f>
        <v>東山</v>
      </c>
      <c r="D16" s="42"/>
      <c r="E16" s="42"/>
      <c r="F16" s="60"/>
      <c r="G16" s="105">
        <v>2</v>
      </c>
      <c r="H16" s="42"/>
      <c r="I16" s="43"/>
      <c r="J16" s="40"/>
      <c r="K16" s="40"/>
      <c r="L16" s="103"/>
    </row>
    <row r="17" spans="1:15" ht="12.75" customHeight="1" thickBot="1">
      <c r="B17" s="62"/>
      <c r="C17" s="58"/>
      <c r="D17" s="63" t="s">
        <v>53</v>
      </c>
      <c r="E17" s="64"/>
      <c r="F17" s="106">
        <v>0</v>
      </c>
      <c r="G17" s="100"/>
      <c r="H17" s="42"/>
      <c r="I17" s="43"/>
      <c r="J17" s="40"/>
      <c r="K17" s="40"/>
      <c r="L17" s="103"/>
    </row>
    <row r="18" spans="1:15" ht="12.75" customHeight="1" thickTop="1" thickBot="1">
      <c r="A18" s="58"/>
      <c r="B18" s="62">
        <v>8</v>
      </c>
      <c r="C18" s="58" t="str">
        <f>VLOOKUP(E77,$B$69:$C$106,2)</f>
        <v>大安寺</v>
      </c>
      <c r="D18" s="98"/>
      <c r="E18" s="98"/>
      <c r="F18" s="105">
        <v>1</v>
      </c>
      <c r="G18" s="42"/>
      <c r="H18" s="47"/>
      <c r="I18" s="67" t="s">
        <v>55</v>
      </c>
      <c r="J18" s="67"/>
      <c r="K18" s="67"/>
      <c r="L18" s="103"/>
    </row>
    <row r="19" spans="1:15" ht="12.75" customHeight="1" thickTop="1" thickBot="1">
      <c r="A19" s="58"/>
      <c r="B19" s="62"/>
      <c r="C19" s="58"/>
      <c r="D19" s="42"/>
      <c r="E19" s="42"/>
      <c r="F19" s="42"/>
      <c r="G19" s="42"/>
      <c r="H19" s="47"/>
      <c r="I19" s="67"/>
      <c r="J19" s="67"/>
      <c r="K19" s="67"/>
      <c r="L19" s="110" t="s">
        <v>131</v>
      </c>
      <c r="M19" s="96"/>
      <c r="N19" s="96"/>
      <c r="O19" s="96"/>
    </row>
    <row r="20" spans="1:15" ht="12.75" customHeight="1" thickTop="1" thickBot="1">
      <c r="A20" s="58" t="s">
        <v>39</v>
      </c>
      <c r="B20" s="62">
        <v>9</v>
      </c>
      <c r="C20" s="58" t="str">
        <f>VLOOKUP(E78,$B$69:$C$106,2)</f>
        <v>瀬戸</v>
      </c>
      <c r="D20" s="94"/>
      <c r="E20" s="94"/>
      <c r="F20" s="42"/>
      <c r="G20" s="42"/>
      <c r="H20" s="47"/>
      <c r="I20" s="67"/>
      <c r="J20" s="67"/>
      <c r="K20" s="68"/>
      <c r="L20" s="111" t="s">
        <v>135</v>
      </c>
      <c r="M20" s="13"/>
      <c r="N20" s="13"/>
      <c r="O20" s="22"/>
    </row>
    <row r="21" spans="1:15" ht="12.75" customHeight="1" thickTop="1" thickBot="1">
      <c r="A21" s="58"/>
      <c r="B21" s="62"/>
      <c r="C21" s="58"/>
      <c r="D21" s="60" t="s">
        <v>3</v>
      </c>
      <c r="E21" s="60"/>
      <c r="F21" s="99">
        <v>4</v>
      </c>
      <c r="G21" s="42"/>
      <c r="H21" s="47"/>
      <c r="I21" s="67"/>
      <c r="J21" s="67"/>
      <c r="K21" s="68"/>
      <c r="L21" s="13"/>
      <c r="M21" s="13"/>
      <c r="N21" s="13"/>
      <c r="O21" s="22"/>
    </row>
    <row r="22" spans="1:15" ht="12.75" customHeight="1" thickTop="1">
      <c r="B22" s="62">
        <v>10</v>
      </c>
      <c r="C22" s="58" t="str">
        <f>VLOOKUP(E79,$B$69:$C$106,2)</f>
        <v>高松</v>
      </c>
      <c r="D22" s="65"/>
      <c r="E22" s="66"/>
      <c r="F22" s="90">
        <v>0</v>
      </c>
      <c r="G22" s="42"/>
      <c r="H22" s="42"/>
      <c r="I22" s="43"/>
      <c r="J22" s="40"/>
      <c r="K22" s="46"/>
      <c r="L22" s="13"/>
      <c r="M22" s="13"/>
      <c r="N22" s="13"/>
      <c r="O22" s="22"/>
    </row>
    <row r="23" spans="1:15" ht="12.75" customHeight="1" thickBot="1">
      <c r="B23" s="62"/>
      <c r="C23" s="58"/>
      <c r="D23" s="42"/>
      <c r="E23" s="42"/>
      <c r="F23" s="59" t="s">
        <v>103</v>
      </c>
      <c r="G23" s="106">
        <v>0</v>
      </c>
      <c r="H23" s="94"/>
      <c r="I23" s="43"/>
      <c r="J23" s="40"/>
      <c r="K23" s="46"/>
      <c r="L23" s="13"/>
      <c r="M23" s="13"/>
      <c r="N23" s="13"/>
      <c r="O23" s="22"/>
    </row>
    <row r="24" spans="1:15" ht="12.75" customHeight="1" thickTop="1" thickBot="1">
      <c r="B24" s="62">
        <v>11</v>
      </c>
      <c r="C24" s="58" t="str">
        <f>VLOOKUP(E80,$B$69:$C$106,2)</f>
        <v>芳田</v>
      </c>
      <c r="D24" s="94"/>
      <c r="E24" s="94"/>
      <c r="F24" s="60"/>
      <c r="G24" s="105">
        <v>2</v>
      </c>
      <c r="H24" s="55"/>
      <c r="I24" s="100"/>
      <c r="J24" s="40"/>
      <c r="K24" s="40"/>
      <c r="L24" s="23"/>
      <c r="M24" s="13"/>
      <c r="N24" s="13"/>
      <c r="O24" s="22"/>
    </row>
    <row r="25" spans="1:15" ht="12.75" customHeight="1" thickTop="1" thickBot="1">
      <c r="B25" s="62"/>
      <c r="C25" s="58"/>
      <c r="D25" s="60" t="s">
        <v>121</v>
      </c>
      <c r="E25" s="60"/>
      <c r="F25" s="99" t="s">
        <v>123</v>
      </c>
      <c r="G25" s="100"/>
      <c r="H25" s="55"/>
      <c r="I25" s="100"/>
      <c r="J25" s="40"/>
      <c r="K25" s="46"/>
      <c r="L25" s="23"/>
      <c r="M25" s="13"/>
      <c r="N25" s="13"/>
      <c r="O25" s="22"/>
    </row>
    <row r="26" spans="1:15" ht="12.75" customHeight="1" thickTop="1">
      <c r="B26" s="62">
        <v>12</v>
      </c>
      <c r="C26" s="58" t="str">
        <f>VLOOKUP(E81,$B$69:$C$106,2)</f>
        <v>市操山</v>
      </c>
      <c r="D26" s="65"/>
      <c r="E26" s="66"/>
      <c r="F26" s="108" t="s">
        <v>124</v>
      </c>
      <c r="G26" s="43"/>
      <c r="H26" s="55"/>
      <c r="I26" s="100"/>
      <c r="J26" s="40"/>
      <c r="K26" s="46"/>
      <c r="L26" s="13"/>
      <c r="M26" s="13"/>
      <c r="N26" s="13"/>
      <c r="O26" s="22"/>
    </row>
    <row r="27" spans="1:15" ht="12.75" customHeight="1" thickBot="1">
      <c r="B27" s="62"/>
      <c r="C27" s="58"/>
      <c r="D27" s="42"/>
      <c r="E27" s="42"/>
      <c r="F27" s="42"/>
      <c r="G27" s="60" t="s">
        <v>104</v>
      </c>
      <c r="H27" s="60"/>
      <c r="I27" s="99" t="s">
        <v>131</v>
      </c>
      <c r="J27" s="92"/>
      <c r="K27" s="97"/>
      <c r="L27" s="13"/>
      <c r="M27" s="13"/>
      <c r="N27" s="13"/>
      <c r="O27" s="22"/>
    </row>
    <row r="28" spans="1:15" ht="12.75" customHeight="1" thickTop="1" thickBot="1">
      <c r="B28" s="62">
        <v>13</v>
      </c>
      <c r="C28" s="58" t="str">
        <f>VLOOKUP(E82,$B$69:$C$106,2)</f>
        <v>中山</v>
      </c>
      <c r="D28" s="94"/>
      <c r="E28" s="94"/>
      <c r="F28" s="42"/>
      <c r="G28" s="60"/>
      <c r="H28" s="59"/>
      <c r="I28" s="101" t="s">
        <v>132</v>
      </c>
      <c r="J28" s="41"/>
      <c r="K28" s="41"/>
      <c r="L28" s="13"/>
      <c r="M28" s="13"/>
      <c r="N28" s="13"/>
      <c r="O28" s="22"/>
    </row>
    <row r="29" spans="1:15" ht="12.75" customHeight="1" thickTop="1" thickBot="1">
      <c r="B29" s="62"/>
      <c r="C29" s="58"/>
      <c r="D29" s="60" t="s">
        <v>120</v>
      </c>
      <c r="E29" s="60"/>
      <c r="F29" s="99" t="s">
        <v>125</v>
      </c>
      <c r="G29" s="43"/>
      <c r="H29" s="44"/>
      <c r="I29" s="42"/>
      <c r="J29" s="41"/>
      <c r="K29" s="41"/>
      <c r="L29" s="13"/>
      <c r="M29" s="13"/>
      <c r="N29" s="13"/>
      <c r="O29" s="22"/>
    </row>
    <row r="30" spans="1:15" ht="12.75" customHeight="1" thickTop="1">
      <c r="B30" s="62">
        <v>14</v>
      </c>
      <c r="C30" s="58" t="str">
        <f>VLOOKUP(E83,$B$69:$C$106,2)</f>
        <v>福浜</v>
      </c>
      <c r="D30" s="65"/>
      <c r="E30" s="66"/>
      <c r="F30" s="101" t="s">
        <v>126</v>
      </c>
      <c r="G30" s="100"/>
      <c r="H30" s="44"/>
      <c r="I30" s="42"/>
      <c r="J30" s="41"/>
      <c r="K30" s="41"/>
      <c r="L30" s="13"/>
      <c r="M30" s="13"/>
      <c r="N30" s="13"/>
      <c r="O30" s="22"/>
    </row>
    <row r="31" spans="1:15" ht="12.75" customHeight="1" thickBot="1">
      <c r="B31" s="62"/>
      <c r="C31" s="58"/>
      <c r="D31" s="42"/>
      <c r="E31" s="42"/>
      <c r="F31" s="60" t="s">
        <v>105</v>
      </c>
      <c r="G31" s="99">
        <v>4</v>
      </c>
      <c r="H31" s="95"/>
      <c r="I31" s="42"/>
      <c r="J31" s="41"/>
      <c r="K31" s="41"/>
      <c r="L31" s="13"/>
      <c r="M31" s="13"/>
      <c r="N31" s="13"/>
      <c r="O31" s="22"/>
    </row>
    <row r="32" spans="1:15" ht="12.75" customHeight="1" thickTop="1">
      <c r="B32" s="62">
        <v>15</v>
      </c>
      <c r="C32" s="58" t="str">
        <f>VLOOKUP(E84,$B$69:$C$106,2)</f>
        <v>岡山</v>
      </c>
      <c r="D32" s="42"/>
      <c r="E32" s="42"/>
      <c r="F32" s="59"/>
      <c r="G32" s="101">
        <v>1</v>
      </c>
      <c r="H32" s="43"/>
      <c r="I32" s="42"/>
      <c r="J32" s="41"/>
      <c r="K32" s="41"/>
      <c r="L32" s="13"/>
      <c r="M32" s="13"/>
      <c r="N32" s="13"/>
      <c r="O32" s="22"/>
    </row>
    <row r="33" spans="1:16" ht="12.75" customHeight="1" thickBot="1">
      <c r="B33" s="62"/>
      <c r="C33" s="58"/>
      <c r="D33" s="63" t="s">
        <v>119</v>
      </c>
      <c r="E33" s="64"/>
      <c r="F33" s="104">
        <v>1</v>
      </c>
      <c r="G33" s="43"/>
      <c r="H33" s="43"/>
      <c r="I33" s="42"/>
      <c r="J33" s="41"/>
      <c r="K33" s="41"/>
      <c r="L33" s="13"/>
      <c r="M33" s="13"/>
      <c r="N33" s="13"/>
      <c r="O33" s="22"/>
    </row>
    <row r="34" spans="1:16" ht="12.75" customHeight="1" thickTop="1" thickBot="1">
      <c r="A34" s="58" t="s">
        <v>40</v>
      </c>
      <c r="B34" s="62">
        <v>16</v>
      </c>
      <c r="C34" s="58" t="str">
        <f>VLOOKUP(E85,$B$69:$C$106,2)</f>
        <v>旭東</v>
      </c>
      <c r="D34" s="98"/>
      <c r="E34" s="98"/>
      <c r="F34" s="105">
        <v>2</v>
      </c>
      <c r="G34" s="48"/>
      <c r="H34" s="49"/>
      <c r="I34" s="49"/>
      <c r="J34" s="41"/>
      <c r="K34" s="48"/>
      <c r="L34" s="29"/>
      <c r="M34" s="19"/>
      <c r="N34" s="67" t="s">
        <v>57</v>
      </c>
      <c r="O34" s="68"/>
    </row>
    <row r="35" spans="1:16" ht="12.75" customHeight="1" thickTop="1" thickBot="1">
      <c r="A35" s="58"/>
      <c r="B35" s="62"/>
      <c r="C35" s="58"/>
      <c r="D35" s="42"/>
      <c r="E35" s="42"/>
      <c r="F35" s="42"/>
      <c r="G35" s="49"/>
      <c r="H35" s="49"/>
      <c r="I35" s="49"/>
      <c r="J35" s="40"/>
      <c r="K35" s="49"/>
      <c r="L35" s="29"/>
      <c r="M35" s="29"/>
      <c r="N35" s="67"/>
      <c r="O35" s="68"/>
      <c r="P35" s="114">
        <v>0</v>
      </c>
    </row>
    <row r="36" spans="1:16" ht="12.75" customHeight="1" thickTop="1" thickBot="1">
      <c r="A36" s="58" t="s">
        <v>41</v>
      </c>
      <c r="B36" s="62">
        <v>17</v>
      </c>
      <c r="C36" s="58" t="str">
        <f>VLOOKUP(E86,$B$69:$C$106,2)</f>
        <v>香和</v>
      </c>
      <c r="D36" s="94"/>
      <c r="E36" s="94"/>
      <c r="F36" s="42"/>
      <c r="G36" s="49"/>
      <c r="H36" s="49"/>
      <c r="I36" s="49"/>
      <c r="J36" s="41"/>
      <c r="K36" s="49"/>
      <c r="L36" s="29"/>
      <c r="M36" s="29"/>
      <c r="N36" s="67"/>
      <c r="O36" s="67"/>
      <c r="P36" s="113">
        <v>1</v>
      </c>
    </row>
    <row r="37" spans="1:16" ht="12.75" customHeight="1" thickTop="1" thickBot="1">
      <c r="A37" s="58"/>
      <c r="B37" s="62"/>
      <c r="C37" s="58"/>
      <c r="D37" s="60" t="s">
        <v>118</v>
      </c>
      <c r="E37" s="60"/>
      <c r="F37" s="99">
        <v>3</v>
      </c>
      <c r="G37" s="49"/>
      <c r="H37" s="49"/>
      <c r="I37" s="49"/>
      <c r="J37" s="41"/>
      <c r="K37" s="49"/>
      <c r="L37" s="29"/>
      <c r="M37" s="29"/>
      <c r="N37" s="67"/>
      <c r="O37" s="67"/>
      <c r="P37" s="103"/>
    </row>
    <row r="38" spans="1:16" ht="12.75" customHeight="1" thickTop="1">
      <c r="B38" s="62">
        <v>18</v>
      </c>
      <c r="C38" s="58" t="str">
        <f>VLOOKUP(E87,$B$69:$C$106,2)</f>
        <v>上南</v>
      </c>
      <c r="D38" s="65"/>
      <c r="E38" s="66"/>
      <c r="F38" s="90">
        <v>0</v>
      </c>
      <c r="G38" s="42"/>
      <c r="H38" s="42"/>
      <c r="I38" s="42"/>
      <c r="J38" s="41"/>
      <c r="K38" s="41"/>
      <c r="L38" s="13"/>
      <c r="M38" s="13"/>
      <c r="P38" s="103"/>
    </row>
    <row r="39" spans="1:16" ht="12.75" customHeight="1" thickBot="1">
      <c r="B39" s="62"/>
      <c r="C39" s="58"/>
      <c r="D39" s="42"/>
      <c r="E39" s="42"/>
      <c r="F39" s="59" t="s">
        <v>106</v>
      </c>
      <c r="G39" s="106">
        <v>0</v>
      </c>
      <c r="H39" s="94"/>
      <c r="I39" s="42"/>
      <c r="J39" s="41"/>
      <c r="K39" s="47"/>
      <c r="L39" s="29"/>
      <c r="M39" s="29"/>
      <c r="N39" s="13"/>
      <c r="O39" s="13"/>
      <c r="P39" s="103"/>
    </row>
    <row r="40" spans="1:16" ht="12.75" customHeight="1" thickTop="1" thickBot="1">
      <c r="B40" s="62">
        <v>19</v>
      </c>
      <c r="C40" s="58" t="str">
        <f>VLOOKUP(E88,$B$69:$C$106,2)</f>
        <v>岡北</v>
      </c>
      <c r="D40" s="94"/>
      <c r="E40" s="94"/>
      <c r="F40" s="60"/>
      <c r="G40" s="105">
        <v>3</v>
      </c>
      <c r="H40" s="55"/>
      <c r="I40" s="100"/>
      <c r="J40" s="41"/>
      <c r="K40" s="50"/>
      <c r="L40" s="29"/>
      <c r="M40" s="29"/>
      <c r="N40" s="13"/>
      <c r="O40" s="13"/>
      <c r="P40" s="103"/>
    </row>
    <row r="41" spans="1:16" ht="12.75" customHeight="1" thickTop="1" thickBot="1">
      <c r="B41" s="62"/>
      <c r="C41" s="58"/>
      <c r="D41" s="60" t="s">
        <v>117</v>
      </c>
      <c r="E41" s="60"/>
      <c r="F41" s="99">
        <v>2</v>
      </c>
      <c r="G41" s="100"/>
      <c r="H41" s="55"/>
      <c r="I41" s="100"/>
      <c r="J41" s="41"/>
      <c r="K41" s="50"/>
      <c r="L41" s="29"/>
      <c r="M41" s="29"/>
      <c r="N41" s="13"/>
      <c r="O41" s="13"/>
      <c r="P41" s="103"/>
    </row>
    <row r="42" spans="1:16" ht="12.75" customHeight="1" thickTop="1">
      <c r="B42" s="62">
        <v>20</v>
      </c>
      <c r="C42" s="58" t="str">
        <f>VLOOKUP(E89,$B$69:$C$106,2)</f>
        <v>高島</v>
      </c>
      <c r="D42" s="65"/>
      <c r="E42" s="66"/>
      <c r="F42" s="108">
        <v>1</v>
      </c>
      <c r="G42" s="43"/>
      <c r="H42" s="55"/>
      <c r="I42" s="100"/>
      <c r="J42" s="41"/>
      <c r="K42" s="50"/>
      <c r="L42" s="29"/>
      <c r="M42" s="29"/>
      <c r="N42" s="13"/>
      <c r="O42" s="13"/>
      <c r="P42" s="103"/>
    </row>
    <row r="43" spans="1:16" ht="12.75" customHeight="1" thickBot="1">
      <c r="B43" s="62"/>
      <c r="C43" s="58"/>
      <c r="D43" s="42"/>
      <c r="E43" s="42"/>
      <c r="F43" s="42"/>
      <c r="G43" s="60" t="s">
        <v>107</v>
      </c>
      <c r="H43" s="60"/>
      <c r="I43" s="99" t="s">
        <v>133</v>
      </c>
      <c r="J43" s="92"/>
      <c r="K43" s="92"/>
      <c r="L43" s="13"/>
      <c r="M43" s="13"/>
      <c r="N43" s="13"/>
      <c r="O43" s="13"/>
      <c r="P43" s="103"/>
    </row>
    <row r="44" spans="1:16" ht="12.75" customHeight="1" thickTop="1">
      <c r="B44" s="62">
        <v>21</v>
      </c>
      <c r="C44" s="58" t="str">
        <f>VLOOKUP(E90,$B$69:$C$106,2)</f>
        <v>県操山</v>
      </c>
      <c r="D44" s="42"/>
      <c r="E44" s="42"/>
      <c r="F44" s="42"/>
      <c r="G44" s="60"/>
      <c r="H44" s="59"/>
      <c r="I44" s="101" t="s">
        <v>134</v>
      </c>
      <c r="J44" s="40"/>
      <c r="K44" s="46"/>
      <c r="L44" s="13"/>
      <c r="M44" s="13"/>
      <c r="N44" s="13"/>
      <c r="O44" s="13"/>
      <c r="P44" s="103"/>
    </row>
    <row r="45" spans="1:16" ht="12.75" customHeight="1" thickBot="1">
      <c r="B45" s="62"/>
      <c r="C45" s="58"/>
      <c r="D45" s="63" t="s">
        <v>116</v>
      </c>
      <c r="E45" s="64"/>
      <c r="F45" s="106" t="s">
        <v>127</v>
      </c>
      <c r="G45" s="43"/>
      <c r="H45" s="44"/>
      <c r="I45" s="45"/>
      <c r="J45" s="40"/>
      <c r="K45" s="46"/>
      <c r="L45" s="13"/>
      <c r="M45" s="13"/>
      <c r="N45" s="13"/>
      <c r="O45" s="13"/>
      <c r="P45" s="103"/>
    </row>
    <row r="46" spans="1:16" ht="12.75" customHeight="1" thickTop="1" thickBot="1">
      <c r="B46" s="62">
        <v>22</v>
      </c>
      <c r="C46" s="58" t="str">
        <f>VLOOKUP(E91,$B$69:$C$106,2)</f>
        <v>上道</v>
      </c>
      <c r="D46" s="98"/>
      <c r="E46" s="98"/>
      <c r="F46" s="107" t="s">
        <v>128</v>
      </c>
      <c r="G46" s="43"/>
      <c r="H46" s="44"/>
      <c r="I46" s="45"/>
      <c r="J46" s="40"/>
      <c r="K46" s="46"/>
      <c r="L46" s="23"/>
      <c r="M46" s="13"/>
      <c r="N46" s="13"/>
      <c r="O46" s="13"/>
      <c r="P46" s="103"/>
    </row>
    <row r="47" spans="1:16" ht="12.75" customHeight="1" thickTop="1" thickBot="1">
      <c r="B47" s="62"/>
      <c r="C47" s="58"/>
      <c r="D47" s="42"/>
      <c r="E47" s="42"/>
      <c r="F47" s="59" t="s">
        <v>108</v>
      </c>
      <c r="G47" s="106">
        <v>1</v>
      </c>
      <c r="H47" s="95"/>
      <c r="I47" s="43"/>
      <c r="J47" s="40"/>
      <c r="K47" s="40"/>
      <c r="L47" s="23"/>
      <c r="M47" s="13"/>
      <c r="N47" s="13"/>
      <c r="O47" s="13"/>
      <c r="P47" s="103"/>
    </row>
    <row r="48" spans="1:16" ht="12.75" customHeight="1" thickTop="1">
      <c r="B48" s="62">
        <v>23</v>
      </c>
      <c r="C48" s="58" t="str">
        <f>VLOOKUP(E92,$B$69:$C$106,2)</f>
        <v>光南台</v>
      </c>
      <c r="D48" s="42"/>
      <c r="E48" s="42"/>
      <c r="F48" s="60"/>
      <c r="G48" s="105">
        <v>4</v>
      </c>
      <c r="H48" s="42"/>
      <c r="I48" s="43"/>
      <c r="J48" s="40"/>
      <c r="K48" s="46"/>
      <c r="L48" s="23"/>
      <c r="M48" s="13"/>
      <c r="N48" s="13"/>
      <c r="O48" s="13"/>
      <c r="P48" s="103"/>
    </row>
    <row r="49" spans="1:16" ht="12.75" customHeight="1" thickBot="1">
      <c r="B49" s="62"/>
      <c r="C49" s="58"/>
      <c r="D49" s="63" t="s">
        <v>115</v>
      </c>
      <c r="E49" s="64"/>
      <c r="F49" s="106">
        <v>1</v>
      </c>
      <c r="G49" s="100"/>
      <c r="H49" s="42"/>
      <c r="I49" s="43"/>
      <c r="J49" s="40"/>
      <c r="K49" s="46"/>
      <c r="L49" s="13"/>
      <c r="M49" s="13"/>
      <c r="N49" s="13"/>
      <c r="O49" s="13"/>
      <c r="P49" s="103"/>
    </row>
    <row r="50" spans="1:16" ht="12.75" customHeight="1" thickTop="1" thickBot="1">
      <c r="A50" s="58" t="s">
        <v>42</v>
      </c>
      <c r="B50" s="62">
        <v>24</v>
      </c>
      <c r="C50" s="58" t="str">
        <f>VLOOKUP(E93,$B$69:$C$106,2)</f>
        <v>西大寺</v>
      </c>
      <c r="D50" s="98"/>
      <c r="E50" s="98"/>
      <c r="F50" s="105">
        <v>4</v>
      </c>
      <c r="G50" s="42"/>
      <c r="I50" s="67" t="s">
        <v>56</v>
      </c>
      <c r="J50" s="67"/>
      <c r="K50" s="68"/>
      <c r="L50" s="13"/>
      <c r="M50" s="13"/>
      <c r="N50" s="13"/>
      <c r="O50" s="13"/>
      <c r="P50" s="103"/>
    </row>
    <row r="51" spans="1:16" ht="12.75" customHeight="1" thickTop="1" thickBot="1">
      <c r="A51" s="58"/>
      <c r="B51" s="62"/>
      <c r="C51" s="58"/>
      <c r="D51" s="42"/>
      <c r="E51" s="42"/>
      <c r="F51" s="42"/>
      <c r="G51" s="42"/>
      <c r="H51" s="47"/>
      <c r="I51" s="67"/>
      <c r="J51" s="67"/>
      <c r="K51" s="68"/>
      <c r="L51" s="112">
        <v>0</v>
      </c>
      <c r="M51" s="96"/>
      <c r="N51" s="96"/>
      <c r="O51" s="96"/>
      <c r="P51" s="103"/>
    </row>
    <row r="52" spans="1:16" ht="12.75" customHeight="1" thickTop="1">
      <c r="A52" s="58"/>
      <c r="B52" s="62">
        <v>25</v>
      </c>
      <c r="C52" s="58" t="str">
        <f>VLOOKUP(E94,$B$69:$C$106,2)</f>
        <v>石井</v>
      </c>
      <c r="D52" s="42"/>
      <c r="E52" s="42"/>
      <c r="F52" s="42"/>
      <c r="G52" s="42"/>
      <c r="H52" s="47"/>
      <c r="I52" s="67"/>
      <c r="J52" s="67"/>
      <c r="K52" s="67"/>
      <c r="L52" s="113">
        <v>1</v>
      </c>
      <c r="M52" s="13"/>
      <c r="N52" s="13"/>
      <c r="O52" s="13"/>
    </row>
    <row r="53" spans="1:16" ht="12.75" customHeight="1" thickBot="1">
      <c r="A53" s="58"/>
      <c r="B53" s="62"/>
      <c r="C53" s="58"/>
      <c r="D53" s="63" t="s">
        <v>114</v>
      </c>
      <c r="E53" s="64"/>
      <c r="F53" s="106">
        <v>0</v>
      </c>
      <c r="G53" s="42"/>
      <c r="H53" s="47"/>
      <c r="I53" s="67"/>
      <c r="J53" s="67"/>
      <c r="K53" s="67"/>
      <c r="L53" s="103"/>
      <c r="M53" s="13"/>
      <c r="N53" s="13"/>
      <c r="O53" s="13"/>
    </row>
    <row r="54" spans="1:16" ht="12.75" customHeight="1" thickTop="1" thickBot="1">
      <c r="B54" s="62">
        <v>26</v>
      </c>
      <c r="C54" s="58" t="str">
        <f>VLOOKUP(E95,$B$69:$C$106,2)</f>
        <v>京山</v>
      </c>
      <c r="D54" s="98"/>
      <c r="E54" s="98"/>
      <c r="F54" s="105">
        <v>3</v>
      </c>
      <c r="G54" s="100"/>
      <c r="H54" s="42"/>
      <c r="I54" s="43"/>
      <c r="J54" s="40"/>
      <c r="K54" s="40"/>
      <c r="L54" s="103"/>
    </row>
    <row r="55" spans="1:16" ht="12.75" customHeight="1" thickTop="1" thickBot="1">
      <c r="B55" s="62"/>
      <c r="C55" s="58"/>
      <c r="D55" s="42"/>
      <c r="E55" s="42"/>
      <c r="F55" s="60" t="s">
        <v>109</v>
      </c>
      <c r="G55" s="99">
        <v>2</v>
      </c>
      <c r="H55" s="94"/>
      <c r="I55" s="43"/>
      <c r="J55" s="40"/>
      <c r="K55" s="40"/>
      <c r="L55" s="103"/>
    </row>
    <row r="56" spans="1:16" ht="12.75" customHeight="1" thickTop="1">
      <c r="B56" s="62">
        <v>27</v>
      </c>
      <c r="C56" s="58" t="str">
        <f>VLOOKUP(E96,$B$69:$C$106,2)</f>
        <v>御南</v>
      </c>
      <c r="D56" s="42"/>
      <c r="E56" s="42"/>
      <c r="F56" s="59"/>
      <c r="G56" s="101">
        <v>1</v>
      </c>
      <c r="H56" s="56"/>
      <c r="I56" s="43"/>
      <c r="J56" s="40"/>
      <c r="K56" s="40"/>
      <c r="L56" s="103"/>
    </row>
    <row r="57" spans="1:16" ht="12.75" customHeight="1" thickBot="1">
      <c r="B57" s="62"/>
      <c r="C57" s="58"/>
      <c r="D57" s="63" t="s">
        <v>54</v>
      </c>
      <c r="E57" s="64"/>
      <c r="F57" s="104" t="s">
        <v>129</v>
      </c>
      <c r="G57" s="43"/>
      <c r="H57" s="44"/>
      <c r="I57" s="45"/>
      <c r="J57" s="40"/>
      <c r="K57" s="40"/>
      <c r="L57" s="103"/>
    </row>
    <row r="58" spans="1:16" ht="12.75" customHeight="1" thickTop="1" thickBot="1">
      <c r="B58" s="62">
        <v>28</v>
      </c>
      <c r="C58" s="58" t="str">
        <f>VLOOKUP(E97,$B$69:$C$106,2)</f>
        <v>竜操</v>
      </c>
      <c r="D58" s="98"/>
      <c r="E58" s="98"/>
      <c r="F58" s="105" t="s">
        <v>130</v>
      </c>
      <c r="G58" s="43"/>
      <c r="H58" s="44"/>
      <c r="I58" s="45"/>
      <c r="J58" s="40"/>
      <c r="K58" s="40"/>
      <c r="L58" s="103"/>
    </row>
    <row r="59" spans="1:16" ht="12.75" customHeight="1" thickTop="1" thickBot="1">
      <c r="B59" s="62"/>
      <c r="C59" s="58"/>
      <c r="D59" s="42"/>
      <c r="E59" s="42"/>
      <c r="F59" s="42"/>
      <c r="G59" s="60" t="s">
        <v>110</v>
      </c>
      <c r="H59" s="59"/>
      <c r="I59" s="93">
        <v>0</v>
      </c>
      <c r="J59" s="92"/>
      <c r="K59" s="92"/>
      <c r="L59" s="103"/>
    </row>
    <row r="60" spans="1:16" ht="12.75" customHeight="1" thickTop="1" thickBot="1">
      <c r="B60" s="62">
        <v>29</v>
      </c>
      <c r="C60" s="58" t="str">
        <f>VLOOKUP(E98,$B$69:$C$106,2)</f>
        <v>岡大附</v>
      </c>
      <c r="D60" s="94"/>
      <c r="E60" s="94"/>
      <c r="F60" s="42"/>
      <c r="G60" s="60"/>
      <c r="H60" s="60"/>
      <c r="I60" s="105">
        <v>1</v>
      </c>
      <c r="J60" s="40"/>
      <c r="K60" s="40"/>
    </row>
    <row r="61" spans="1:16" ht="12.75" customHeight="1" thickTop="1" thickBot="1">
      <c r="B61" s="62"/>
      <c r="C61" s="58"/>
      <c r="D61" s="60" t="s">
        <v>113</v>
      </c>
      <c r="E61" s="60"/>
      <c r="F61" s="99">
        <v>1</v>
      </c>
      <c r="G61" s="43"/>
      <c r="H61" s="55"/>
      <c r="I61" s="100"/>
      <c r="J61" s="40"/>
      <c r="K61" s="40"/>
    </row>
    <row r="62" spans="1:16" ht="12.75" customHeight="1" thickTop="1">
      <c r="B62" s="62">
        <v>30</v>
      </c>
      <c r="C62" s="58" t="str">
        <f>VLOOKUP(E99,$B$69:$C$106,2)</f>
        <v>富山</v>
      </c>
      <c r="D62" s="65"/>
      <c r="E62" s="66"/>
      <c r="F62" s="90">
        <v>0</v>
      </c>
      <c r="G62" s="43"/>
      <c r="H62" s="55"/>
      <c r="I62" s="100"/>
      <c r="J62" s="41"/>
      <c r="K62" s="41"/>
    </row>
    <row r="63" spans="1:16" ht="12.75" customHeight="1" thickBot="1">
      <c r="B63" s="62"/>
      <c r="C63" s="58"/>
      <c r="D63" s="42"/>
      <c r="E63" s="42"/>
      <c r="F63" s="59" t="s">
        <v>111</v>
      </c>
      <c r="G63" s="106">
        <v>0</v>
      </c>
      <c r="H63" s="94"/>
      <c r="I63" s="100"/>
      <c r="J63" s="41"/>
      <c r="K63" s="41"/>
    </row>
    <row r="64" spans="1:16" ht="12.75" customHeight="1" thickTop="1">
      <c r="B64" s="62">
        <v>31</v>
      </c>
      <c r="C64" s="58" t="str">
        <f>VLOOKUP(E100,$B$69:$C$106,2)</f>
        <v>芳泉</v>
      </c>
      <c r="D64" s="42"/>
      <c r="E64" s="42"/>
      <c r="F64" s="60"/>
      <c r="G64" s="105">
        <v>4</v>
      </c>
      <c r="H64" s="43"/>
      <c r="I64" s="42"/>
      <c r="J64" s="41"/>
      <c r="K64" s="41"/>
    </row>
    <row r="65" spans="1:11" ht="12.75" customHeight="1" thickBot="1">
      <c r="B65" s="62"/>
      <c r="C65" s="58"/>
      <c r="D65" s="63" t="s">
        <v>112</v>
      </c>
      <c r="E65" s="64"/>
      <c r="F65" s="106">
        <v>0</v>
      </c>
      <c r="G65" s="100"/>
      <c r="H65" s="43"/>
      <c r="I65" s="42"/>
      <c r="J65" s="41"/>
      <c r="K65" s="41"/>
    </row>
    <row r="66" spans="1:11" ht="12.75" customHeight="1" thickTop="1" thickBot="1">
      <c r="A66" s="58" t="s">
        <v>43</v>
      </c>
      <c r="B66" s="62">
        <v>32</v>
      </c>
      <c r="C66" s="58" t="str">
        <f>VLOOKUP(E101,$B$69:$C$106,2)</f>
        <v>操南</v>
      </c>
      <c r="D66" s="98"/>
      <c r="E66" s="98"/>
      <c r="F66" s="105">
        <v>8</v>
      </c>
      <c r="G66" s="43"/>
      <c r="H66" s="42"/>
      <c r="I66" s="42"/>
      <c r="J66" s="41"/>
      <c r="K66" s="41"/>
    </row>
    <row r="67" spans="1:11" ht="12.75" customHeight="1" thickTop="1">
      <c r="A67" s="58"/>
      <c r="B67" s="62"/>
      <c r="C67" s="58"/>
      <c r="D67" s="39"/>
      <c r="E67" s="41"/>
      <c r="F67" s="41"/>
      <c r="G67" s="41"/>
      <c r="H67" s="41"/>
      <c r="I67" s="41"/>
      <c r="J67" s="41"/>
      <c r="K67" s="41"/>
    </row>
    <row r="69" spans="1:11">
      <c r="B69" s="3">
        <v>0</v>
      </c>
      <c r="C69" s="2" t="s">
        <v>4</v>
      </c>
    </row>
    <row r="70" spans="1:11">
      <c r="B70" s="3">
        <v>1</v>
      </c>
      <c r="C70" s="2" t="s">
        <v>13</v>
      </c>
      <c r="D70" s="2" t="str">
        <f t="shared" ref="D70:D103" si="0">IF(COUNTIF($E$70:$E$101,B70)=1,"○","")</f>
        <v>○</v>
      </c>
      <c r="E70" s="38">
        <v>10</v>
      </c>
      <c r="F70" s="36" t="str">
        <f t="shared" ref="F70:F101" si="1">VLOOKUP(E70,$B$69:$C$104,2)</f>
        <v>吉備</v>
      </c>
      <c r="G70" s="2" t="s">
        <v>88</v>
      </c>
    </row>
    <row r="71" spans="1:11">
      <c r="B71" s="51">
        <v>2</v>
      </c>
      <c r="C71" s="2" t="s">
        <v>14</v>
      </c>
      <c r="D71" s="2" t="str">
        <f t="shared" ref="D71:D102" si="2">IF(COUNTIF($E$70:$E$101,B71)=1,"○","")</f>
        <v>○</v>
      </c>
      <c r="E71" s="38">
        <v>26</v>
      </c>
      <c r="F71" s="52" t="str">
        <f t="shared" si="1"/>
        <v>足守</v>
      </c>
    </row>
    <row r="72" spans="1:11">
      <c r="B72" s="51">
        <v>3</v>
      </c>
      <c r="C72" s="2" t="s">
        <v>15</v>
      </c>
      <c r="D72" s="2" t="str">
        <f t="shared" si="2"/>
        <v>○</v>
      </c>
      <c r="E72" s="38">
        <v>23</v>
      </c>
      <c r="F72" s="36" t="str">
        <f t="shared" si="1"/>
        <v>御津</v>
      </c>
    </row>
    <row r="73" spans="1:11">
      <c r="B73" s="51">
        <v>4</v>
      </c>
      <c r="C73" s="2" t="s">
        <v>16</v>
      </c>
      <c r="D73" s="2" t="str">
        <f t="shared" si="2"/>
        <v>○</v>
      </c>
      <c r="E73" s="38">
        <v>2</v>
      </c>
      <c r="F73" s="36" t="str">
        <f t="shared" si="1"/>
        <v>福南</v>
      </c>
    </row>
    <row r="74" spans="1:11">
      <c r="B74" s="51">
        <v>5</v>
      </c>
      <c r="C74" s="2" t="s">
        <v>17</v>
      </c>
      <c r="D74" s="2" t="str">
        <f t="shared" si="2"/>
        <v>○</v>
      </c>
      <c r="E74" s="38">
        <v>17</v>
      </c>
      <c r="F74" s="36" t="str">
        <f t="shared" si="1"/>
        <v>岡輝</v>
      </c>
    </row>
    <row r="75" spans="1:11">
      <c r="B75" s="51">
        <v>6</v>
      </c>
      <c r="C75" s="2" t="s">
        <v>18</v>
      </c>
      <c r="D75" s="2" t="str">
        <f t="shared" si="2"/>
        <v>○</v>
      </c>
      <c r="E75" s="38">
        <v>21</v>
      </c>
      <c r="F75" s="36" t="str">
        <f t="shared" si="1"/>
        <v>桑田</v>
      </c>
    </row>
    <row r="76" spans="1:11">
      <c r="B76" s="51">
        <v>7</v>
      </c>
      <c r="C76" s="2" t="s">
        <v>19</v>
      </c>
      <c r="D76" s="2" t="str">
        <f t="shared" si="2"/>
        <v>○</v>
      </c>
      <c r="E76" s="38">
        <v>5</v>
      </c>
      <c r="F76" s="36" t="str">
        <f t="shared" si="1"/>
        <v>東山</v>
      </c>
    </row>
    <row r="77" spans="1:11">
      <c r="B77" s="51">
        <v>8</v>
      </c>
      <c r="C77" s="2" t="s">
        <v>20</v>
      </c>
      <c r="D77" s="2" t="str">
        <f t="shared" si="2"/>
        <v>○</v>
      </c>
      <c r="E77" s="38">
        <v>30</v>
      </c>
      <c r="F77" s="36" t="str">
        <f t="shared" si="1"/>
        <v>大安寺</v>
      </c>
    </row>
    <row r="78" spans="1:11">
      <c r="B78" s="51">
        <v>9</v>
      </c>
      <c r="C78" s="2" t="s">
        <v>21</v>
      </c>
      <c r="D78" s="2" t="str">
        <f t="shared" si="2"/>
        <v>○</v>
      </c>
      <c r="E78" s="38">
        <v>8</v>
      </c>
      <c r="F78" s="36" t="str">
        <f t="shared" si="1"/>
        <v>瀬戸</v>
      </c>
      <c r="G78" s="2" t="s">
        <v>92</v>
      </c>
    </row>
    <row r="79" spans="1:11">
      <c r="B79" s="51">
        <v>10</v>
      </c>
      <c r="C79" s="2" t="s">
        <v>22</v>
      </c>
      <c r="D79" s="2" t="str">
        <f t="shared" si="2"/>
        <v>○</v>
      </c>
      <c r="E79" s="38">
        <v>11</v>
      </c>
      <c r="F79" s="36" t="str">
        <f t="shared" si="1"/>
        <v>高松</v>
      </c>
    </row>
    <row r="80" spans="1:11">
      <c r="B80" s="51">
        <v>11</v>
      </c>
      <c r="C80" s="2" t="s">
        <v>23</v>
      </c>
      <c r="D80" s="2" t="str">
        <f t="shared" si="2"/>
        <v>○</v>
      </c>
      <c r="E80" s="38">
        <v>27</v>
      </c>
      <c r="F80" s="36" t="str">
        <f t="shared" si="1"/>
        <v>芳田</v>
      </c>
    </row>
    <row r="81" spans="2:7">
      <c r="B81" s="51">
        <v>12</v>
      </c>
      <c r="C81" s="2" t="s">
        <v>24</v>
      </c>
      <c r="D81" s="2" t="str">
        <f t="shared" si="2"/>
        <v>○</v>
      </c>
      <c r="E81" s="38">
        <v>4</v>
      </c>
      <c r="F81" s="36" t="str">
        <f t="shared" si="1"/>
        <v>市操山</v>
      </c>
    </row>
    <row r="82" spans="2:7">
      <c r="B82" s="51">
        <v>13</v>
      </c>
      <c r="C82" s="2" t="s">
        <v>25</v>
      </c>
      <c r="D82" s="2" t="str">
        <f t="shared" si="2"/>
        <v>○</v>
      </c>
      <c r="E82" s="38">
        <v>19</v>
      </c>
      <c r="F82" s="36" t="str">
        <f t="shared" si="1"/>
        <v>中山</v>
      </c>
    </row>
    <row r="83" spans="2:7">
      <c r="B83" s="51">
        <v>14</v>
      </c>
      <c r="C83" s="2" t="s">
        <v>26</v>
      </c>
      <c r="D83" s="2" t="str">
        <f t="shared" si="2"/>
        <v>○</v>
      </c>
      <c r="E83" s="38">
        <v>12</v>
      </c>
      <c r="F83" s="36" t="str">
        <f t="shared" si="1"/>
        <v>福浜</v>
      </c>
    </row>
    <row r="84" spans="2:7">
      <c r="B84" s="51">
        <v>15</v>
      </c>
      <c r="C84" s="2" t="s">
        <v>10</v>
      </c>
      <c r="D84" s="2" t="str">
        <f t="shared" si="2"/>
        <v>○</v>
      </c>
      <c r="E84" s="38">
        <v>31</v>
      </c>
      <c r="F84" s="36" t="str">
        <f t="shared" si="1"/>
        <v>岡山</v>
      </c>
    </row>
    <row r="85" spans="2:7">
      <c r="B85" s="51">
        <v>16</v>
      </c>
      <c r="C85" s="2" t="s">
        <v>27</v>
      </c>
      <c r="D85" s="2" t="str">
        <f t="shared" si="2"/>
        <v>○</v>
      </c>
      <c r="E85" s="38">
        <v>13</v>
      </c>
      <c r="F85" s="36" t="str">
        <f t="shared" si="1"/>
        <v>旭東</v>
      </c>
      <c r="G85" s="2" t="s">
        <v>93</v>
      </c>
    </row>
    <row r="86" spans="2:7">
      <c r="B86" s="51">
        <v>17</v>
      </c>
      <c r="C86" s="2" t="s">
        <v>28</v>
      </c>
      <c r="D86" s="2" t="str">
        <f t="shared" si="2"/>
        <v>○</v>
      </c>
      <c r="E86" s="38">
        <v>24</v>
      </c>
      <c r="F86" s="36" t="str">
        <f t="shared" si="1"/>
        <v>香和</v>
      </c>
      <c r="G86" s="2" t="s">
        <v>90</v>
      </c>
    </row>
    <row r="87" spans="2:7">
      <c r="B87" s="51">
        <v>18</v>
      </c>
      <c r="C87" s="2" t="s">
        <v>29</v>
      </c>
      <c r="D87" s="2" t="str">
        <f t="shared" si="2"/>
        <v>○</v>
      </c>
      <c r="E87" s="38">
        <v>32</v>
      </c>
      <c r="F87" s="36" t="str">
        <f t="shared" si="1"/>
        <v>上南</v>
      </c>
    </row>
    <row r="88" spans="2:7">
      <c r="B88" s="51">
        <v>19</v>
      </c>
      <c r="C88" s="2" t="s">
        <v>30</v>
      </c>
      <c r="D88" s="2" t="str">
        <f t="shared" si="2"/>
        <v>○</v>
      </c>
      <c r="E88" s="38">
        <v>14</v>
      </c>
      <c r="F88" s="36" t="str">
        <f t="shared" si="1"/>
        <v>岡北</v>
      </c>
    </row>
    <row r="89" spans="2:7">
      <c r="B89" s="51">
        <v>20</v>
      </c>
      <c r="C89" s="2" t="s">
        <v>31</v>
      </c>
      <c r="D89" s="2" t="str">
        <f t="shared" si="2"/>
        <v>○</v>
      </c>
      <c r="E89" s="38">
        <v>16</v>
      </c>
      <c r="F89" s="36" t="str">
        <f t="shared" si="1"/>
        <v>高島</v>
      </c>
    </row>
    <row r="90" spans="2:7">
      <c r="B90" s="51">
        <v>21</v>
      </c>
      <c r="C90" s="2" t="s">
        <v>32</v>
      </c>
      <c r="D90" s="2" t="str">
        <f t="shared" si="2"/>
        <v>○</v>
      </c>
      <c r="E90" s="38">
        <v>28</v>
      </c>
      <c r="F90" s="36" t="str">
        <f t="shared" si="1"/>
        <v>県操山</v>
      </c>
    </row>
    <row r="91" spans="2:7">
      <c r="B91" s="51">
        <v>22</v>
      </c>
      <c r="C91" s="2" t="s">
        <v>9</v>
      </c>
      <c r="D91" s="2" t="str">
        <f t="shared" si="2"/>
        <v>○</v>
      </c>
      <c r="E91" s="38">
        <v>7</v>
      </c>
      <c r="F91" s="36" t="str">
        <f t="shared" si="1"/>
        <v>上道</v>
      </c>
    </row>
    <row r="92" spans="2:7">
      <c r="B92" s="51">
        <v>23</v>
      </c>
      <c r="C92" s="2" t="s">
        <v>33</v>
      </c>
      <c r="D92" s="2" t="str">
        <f t="shared" si="2"/>
        <v>○</v>
      </c>
      <c r="E92" s="38">
        <v>22</v>
      </c>
      <c r="F92" s="36" t="str">
        <f t="shared" si="1"/>
        <v>光南台</v>
      </c>
    </row>
    <row r="93" spans="2:7">
      <c r="B93" s="51">
        <v>24</v>
      </c>
      <c r="C93" s="2" t="s">
        <v>34</v>
      </c>
      <c r="D93" s="2" t="str">
        <f t="shared" si="2"/>
        <v>○</v>
      </c>
      <c r="E93" s="38">
        <v>15</v>
      </c>
      <c r="F93" s="36" t="str">
        <f t="shared" si="1"/>
        <v>西大寺</v>
      </c>
      <c r="G93" s="2" t="s">
        <v>91</v>
      </c>
    </row>
    <row r="94" spans="2:7">
      <c r="B94" s="51">
        <v>25</v>
      </c>
      <c r="C94" s="2" t="s">
        <v>35</v>
      </c>
      <c r="D94" s="2" t="str">
        <f t="shared" si="2"/>
        <v>○</v>
      </c>
      <c r="E94" s="38">
        <v>6</v>
      </c>
      <c r="F94" s="36" t="str">
        <f t="shared" si="1"/>
        <v>石井</v>
      </c>
    </row>
    <row r="95" spans="2:7">
      <c r="B95" s="51">
        <v>26</v>
      </c>
      <c r="C95" s="2" t="s">
        <v>36</v>
      </c>
      <c r="D95" s="2" t="str">
        <f t="shared" si="2"/>
        <v>○</v>
      </c>
      <c r="E95" s="38">
        <v>1</v>
      </c>
      <c r="F95" s="36" t="str">
        <f t="shared" si="1"/>
        <v>京山</v>
      </c>
    </row>
    <row r="96" spans="2:7">
      <c r="B96" s="51">
        <v>27</v>
      </c>
      <c r="C96" s="2" t="s">
        <v>37</v>
      </c>
      <c r="D96" s="2" t="str">
        <f t="shared" si="2"/>
        <v>○</v>
      </c>
      <c r="E96" s="38">
        <v>20</v>
      </c>
      <c r="F96" s="36" t="str">
        <f t="shared" si="1"/>
        <v>御南</v>
      </c>
    </row>
    <row r="97" spans="2:7">
      <c r="B97" s="51">
        <v>28</v>
      </c>
      <c r="C97" s="2" t="s">
        <v>8</v>
      </c>
      <c r="D97" s="2" t="str">
        <f t="shared" si="2"/>
        <v>○</v>
      </c>
      <c r="E97" s="38">
        <v>18</v>
      </c>
      <c r="F97" s="36" t="str">
        <f t="shared" si="1"/>
        <v>竜操</v>
      </c>
    </row>
    <row r="98" spans="2:7">
      <c r="B98" s="51">
        <v>29</v>
      </c>
      <c r="C98" s="2" t="s">
        <v>6</v>
      </c>
      <c r="D98" s="2" t="str">
        <f t="shared" si="2"/>
        <v>○</v>
      </c>
      <c r="E98" s="38">
        <v>29</v>
      </c>
      <c r="F98" s="36" t="str">
        <f t="shared" si="1"/>
        <v>岡大附</v>
      </c>
    </row>
    <row r="99" spans="2:7">
      <c r="B99" s="51">
        <v>30</v>
      </c>
      <c r="C99" s="2" t="s">
        <v>12</v>
      </c>
      <c r="D99" s="2" t="str">
        <f t="shared" si="2"/>
        <v>○</v>
      </c>
      <c r="E99" s="38">
        <v>3</v>
      </c>
      <c r="F99" s="36" t="str">
        <f t="shared" si="1"/>
        <v>富山</v>
      </c>
    </row>
    <row r="100" spans="2:7">
      <c r="B100" s="51">
        <v>31</v>
      </c>
      <c r="C100" s="2" t="s">
        <v>7</v>
      </c>
      <c r="D100" s="2" t="str">
        <f t="shared" si="2"/>
        <v>○</v>
      </c>
      <c r="E100" s="38">
        <v>9</v>
      </c>
      <c r="F100" s="36" t="str">
        <f t="shared" si="1"/>
        <v>芳泉</v>
      </c>
    </row>
    <row r="101" spans="2:7">
      <c r="B101" s="51">
        <v>32</v>
      </c>
      <c r="C101" s="2" t="s">
        <v>99</v>
      </c>
      <c r="D101" s="2" t="str">
        <f t="shared" si="2"/>
        <v>○</v>
      </c>
      <c r="E101" s="38">
        <v>25</v>
      </c>
      <c r="F101" s="36" t="str">
        <f t="shared" si="1"/>
        <v>操南</v>
      </c>
      <c r="G101" s="2" t="s">
        <v>89</v>
      </c>
    </row>
    <row r="102" spans="2:7">
      <c r="B102" s="51">
        <v>33</v>
      </c>
      <c r="C102" s="2" t="s">
        <v>11</v>
      </c>
      <c r="D102" s="2" t="str">
        <f t="shared" si="2"/>
        <v/>
      </c>
      <c r="E102" s="38"/>
      <c r="F102" s="36" t="str">
        <f t="shared" ref="F102:F103" si="3">VLOOKUP(E102,$B$69:$C$104,2)</f>
        <v xml:space="preserve"> </v>
      </c>
    </row>
    <row r="103" spans="2:7">
      <c r="B103" s="3">
        <v>34</v>
      </c>
      <c r="C103" s="2" t="s">
        <v>5</v>
      </c>
      <c r="D103" s="2" t="str">
        <f t="shared" si="0"/>
        <v/>
      </c>
      <c r="E103" s="38"/>
      <c r="F103" s="36" t="str">
        <f t="shared" si="3"/>
        <v xml:space="preserve"> </v>
      </c>
    </row>
  </sheetData>
  <mergeCells count="111">
    <mergeCell ref="F7:F8"/>
    <mergeCell ref="D5:E6"/>
    <mergeCell ref="I50:K53"/>
    <mergeCell ref="B4:B5"/>
    <mergeCell ref="C4:C5"/>
    <mergeCell ref="L5:O5"/>
    <mergeCell ref="C8:C9"/>
    <mergeCell ref="G27:H28"/>
    <mergeCell ref="B28:B29"/>
    <mergeCell ref="C28:C29"/>
    <mergeCell ref="D29:E30"/>
    <mergeCell ref="B30:B31"/>
    <mergeCell ref="C30:C31"/>
    <mergeCell ref="F31:F32"/>
    <mergeCell ref="B48:B49"/>
    <mergeCell ref="C48:C49"/>
    <mergeCell ref="B52:B53"/>
    <mergeCell ref="C52:C53"/>
    <mergeCell ref="D53:E54"/>
    <mergeCell ref="B54:B55"/>
    <mergeCell ref="C54:C55"/>
    <mergeCell ref="B20:B21"/>
    <mergeCell ref="C20:C21"/>
    <mergeCell ref="D21:E22"/>
    <mergeCell ref="D2:E2"/>
    <mergeCell ref="D3:E3"/>
    <mergeCell ref="J3:O3"/>
    <mergeCell ref="F2:I2"/>
    <mergeCell ref="F3:I3"/>
    <mergeCell ref="B8:B9"/>
    <mergeCell ref="D9:E10"/>
    <mergeCell ref="B10:B11"/>
    <mergeCell ref="C10:C11"/>
    <mergeCell ref="G11:H12"/>
    <mergeCell ref="B12:B13"/>
    <mergeCell ref="C12:C13"/>
    <mergeCell ref="D13:E14"/>
    <mergeCell ref="B14:B15"/>
    <mergeCell ref="C14:C15"/>
    <mergeCell ref="F15:F16"/>
    <mergeCell ref="B16:B17"/>
    <mergeCell ref="C16:C17"/>
    <mergeCell ref="D17:E18"/>
    <mergeCell ref="B18:B19"/>
    <mergeCell ref="C18:C19"/>
    <mergeCell ref="I18:K21"/>
    <mergeCell ref="B6:B7"/>
    <mergeCell ref="C6:C7"/>
    <mergeCell ref="B64:B65"/>
    <mergeCell ref="C64:C65"/>
    <mergeCell ref="D65:E66"/>
    <mergeCell ref="F63:F64"/>
    <mergeCell ref="G59:H60"/>
    <mergeCell ref="B60:B61"/>
    <mergeCell ref="C60:C61"/>
    <mergeCell ref="D61:E62"/>
    <mergeCell ref="B62:B63"/>
    <mergeCell ref="C62:C63"/>
    <mergeCell ref="C58:C59"/>
    <mergeCell ref="B22:B23"/>
    <mergeCell ref="C22:C23"/>
    <mergeCell ref="F23:F24"/>
    <mergeCell ref="B24:B25"/>
    <mergeCell ref="C24:C25"/>
    <mergeCell ref="D25:E26"/>
    <mergeCell ref="B26:B27"/>
    <mergeCell ref="C26:C27"/>
    <mergeCell ref="C44:C45"/>
    <mergeCell ref="D45:E46"/>
    <mergeCell ref="B46:B47"/>
    <mergeCell ref="C46:C47"/>
    <mergeCell ref="N34:O37"/>
    <mergeCell ref="B36:B37"/>
    <mergeCell ref="C36:C37"/>
    <mergeCell ref="D37:E38"/>
    <mergeCell ref="B38:B39"/>
    <mergeCell ref="C38:C39"/>
    <mergeCell ref="B40:B41"/>
    <mergeCell ref="D33:E34"/>
    <mergeCell ref="B34:B35"/>
    <mergeCell ref="C34:C35"/>
    <mergeCell ref="B32:B33"/>
    <mergeCell ref="C32:C33"/>
    <mergeCell ref="C40:C41"/>
    <mergeCell ref="D41:E42"/>
    <mergeCell ref="B42:B43"/>
    <mergeCell ref="C42:C43"/>
    <mergeCell ref="A1:P1"/>
    <mergeCell ref="A66:A67"/>
    <mergeCell ref="F39:F40"/>
    <mergeCell ref="F55:F56"/>
    <mergeCell ref="G43:H44"/>
    <mergeCell ref="J2:O2"/>
    <mergeCell ref="A4:A5"/>
    <mergeCell ref="A18:A19"/>
    <mergeCell ref="A20:A21"/>
    <mergeCell ref="A34:A35"/>
    <mergeCell ref="A36:A37"/>
    <mergeCell ref="A50:A51"/>
    <mergeCell ref="A52:A53"/>
    <mergeCell ref="B66:B67"/>
    <mergeCell ref="C66:C67"/>
    <mergeCell ref="F47:F48"/>
    <mergeCell ref="B56:B57"/>
    <mergeCell ref="C56:C57"/>
    <mergeCell ref="D49:E50"/>
    <mergeCell ref="B50:B51"/>
    <mergeCell ref="C50:C51"/>
    <mergeCell ref="D57:E58"/>
    <mergeCell ref="B58:B59"/>
    <mergeCell ref="B44:B45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zoomScaleNormal="100" workbookViewId="0">
      <selection activeCell="S11" sqref="S11"/>
    </sheetView>
  </sheetViews>
  <sheetFormatPr defaultRowHeight="13.5"/>
  <cols>
    <col min="1" max="1" width="2.875" style="2" customWidth="1"/>
    <col min="2" max="2" width="4" style="3" customWidth="1"/>
    <col min="3" max="3" width="8.25" style="2" customWidth="1"/>
    <col min="4" max="4" width="10" style="2" customWidth="1"/>
    <col min="5" max="5" width="6.25" style="2" customWidth="1"/>
    <col min="6" max="6" width="12.5" style="2" customWidth="1"/>
    <col min="7" max="8" width="7.5" style="2" customWidth="1"/>
    <col min="9" max="9" width="6.25" style="2" customWidth="1"/>
    <col min="10" max="10" width="2.5" style="2" customWidth="1"/>
    <col min="11" max="11" width="9.375" style="2" customWidth="1"/>
    <col min="12" max="13" width="2.5" style="2" customWidth="1"/>
    <col min="14" max="15" width="6.25" style="2" customWidth="1"/>
    <col min="16" max="16" width="2.5" style="2" customWidth="1"/>
    <col min="17" max="16384" width="9" style="2"/>
  </cols>
  <sheetData>
    <row r="1" spans="1:16" s="1" customFormat="1" ht="25.5" customHeight="1">
      <c r="A1" s="57" t="s">
        <v>45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ht="18.75" customHeight="1">
      <c r="D2" s="61" t="s">
        <v>46</v>
      </c>
      <c r="E2" s="61"/>
      <c r="F2" s="61" t="s">
        <v>49</v>
      </c>
      <c r="G2" s="61"/>
      <c r="H2" s="61"/>
      <c r="I2" s="61"/>
      <c r="J2" s="61" t="s">
        <v>51</v>
      </c>
      <c r="K2" s="61"/>
      <c r="L2" s="61"/>
      <c r="M2" s="61"/>
      <c r="N2" s="61"/>
      <c r="O2" s="61"/>
      <c r="P2" s="4"/>
    </row>
    <row r="3" spans="1:16" ht="18.75" customHeight="1">
      <c r="D3" s="61" t="s">
        <v>47</v>
      </c>
      <c r="E3" s="61"/>
      <c r="F3" s="61" t="s">
        <v>48</v>
      </c>
      <c r="G3" s="61"/>
      <c r="H3" s="61"/>
      <c r="I3" s="61"/>
      <c r="J3" s="61" t="s">
        <v>52</v>
      </c>
      <c r="K3" s="61"/>
      <c r="L3" s="61"/>
      <c r="M3" s="61"/>
      <c r="N3" s="61"/>
      <c r="O3" s="61"/>
      <c r="P3" s="4"/>
    </row>
    <row r="4" spans="1:16" ht="12.75" customHeight="1" thickBot="1">
      <c r="A4" s="58" t="s">
        <v>38</v>
      </c>
      <c r="B4" s="62">
        <v>1</v>
      </c>
      <c r="C4" s="58" t="str">
        <f>VLOOKUP(E68,$B$67:$C$103,2)</f>
        <v>旭東</v>
      </c>
      <c r="D4" s="5"/>
      <c r="E4" s="6"/>
      <c r="F4" s="6"/>
    </row>
    <row r="5" spans="1:16" ht="12.75" customHeight="1" thickBot="1">
      <c r="A5" s="58"/>
      <c r="B5" s="62"/>
      <c r="C5" s="58"/>
      <c r="D5" s="79"/>
      <c r="E5" s="79"/>
      <c r="F5" s="86" t="s">
        <v>59</v>
      </c>
      <c r="G5" s="7"/>
      <c r="H5" s="8"/>
      <c r="I5" s="3"/>
      <c r="L5" s="72" t="s">
        <v>44</v>
      </c>
      <c r="M5" s="72"/>
      <c r="N5" s="72"/>
      <c r="O5" s="72"/>
    </row>
    <row r="6" spans="1:16" ht="12.75" customHeight="1" thickBot="1">
      <c r="B6" s="62">
        <v>2</v>
      </c>
      <c r="C6" s="58" t="str">
        <f>VLOOKUP(E69,$B$67:$C$103,2)</f>
        <v>御南</v>
      </c>
      <c r="D6" s="8"/>
      <c r="E6" s="8"/>
      <c r="F6" s="79"/>
      <c r="G6" s="9"/>
      <c r="H6" s="10"/>
      <c r="I6" s="9"/>
      <c r="L6" s="11" t="s">
        <v>50</v>
      </c>
      <c r="M6" s="11"/>
      <c r="N6" s="11"/>
      <c r="O6" s="11"/>
    </row>
    <row r="7" spans="1:16" ht="12.75" customHeight="1" thickBot="1">
      <c r="B7" s="62"/>
      <c r="C7" s="58"/>
      <c r="D7" s="79" t="s">
        <v>58</v>
      </c>
      <c r="E7" s="79"/>
      <c r="F7" s="12"/>
      <c r="G7" s="9"/>
      <c r="H7" s="10"/>
      <c r="I7" s="9"/>
      <c r="L7" s="11" t="s">
        <v>0</v>
      </c>
      <c r="M7" s="11"/>
      <c r="N7" s="11"/>
      <c r="O7" s="11"/>
    </row>
    <row r="8" spans="1:16" ht="12.75" customHeight="1">
      <c r="B8" s="62">
        <v>3</v>
      </c>
      <c r="C8" s="58" t="str">
        <f>VLOOKUP(E70,$B$67:$C$103,2)</f>
        <v>岡山</v>
      </c>
      <c r="D8" s="88"/>
      <c r="E8" s="89"/>
      <c r="F8" s="3"/>
      <c r="G8" s="10"/>
      <c r="H8" s="10"/>
      <c r="I8" s="9"/>
    </row>
    <row r="9" spans="1:16" ht="12.75" customHeight="1" thickBot="1">
      <c r="B9" s="62"/>
      <c r="C9" s="58"/>
      <c r="D9" s="3"/>
      <c r="E9" s="3"/>
      <c r="F9" s="3"/>
      <c r="G9" s="79" t="s">
        <v>60</v>
      </c>
      <c r="H9" s="79"/>
      <c r="I9" s="12"/>
      <c r="J9" s="6"/>
      <c r="K9" s="6"/>
    </row>
    <row r="10" spans="1:16" ht="12.75" customHeight="1" thickBot="1">
      <c r="B10" s="62">
        <v>4</v>
      </c>
      <c r="C10" s="58" t="str">
        <f>VLOOKUP(E71,$B$67:$C$103,2)</f>
        <v>京山</v>
      </c>
      <c r="D10" s="8"/>
      <c r="E10" s="8"/>
      <c r="F10" s="3"/>
      <c r="G10" s="79"/>
      <c r="H10" s="78"/>
      <c r="I10" s="10"/>
      <c r="J10" s="13"/>
      <c r="K10" s="13"/>
      <c r="L10" s="14"/>
    </row>
    <row r="11" spans="1:16" ht="12.75" customHeight="1" thickBot="1">
      <c r="B11" s="62"/>
      <c r="C11" s="58"/>
      <c r="D11" s="79" t="s">
        <v>61</v>
      </c>
      <c r="E11" s="79"/>
      <c r="F11" s="12"/>
      <c r="G11" s="10"/>
      <c r="H11" s="15"/>
      <c r="I11" s="16"/>
      <c r="J11" s="13"/>
      <c r="K11" s="13"/>
      <c r="L11" s="14"/>
    </row>
    <row r="12" spans="1:16" ht="12.75" customHeight="1">
      <c r="B12" s="62">
        <v>5</v>
      </c>
      <c r="C12" s="58" t="str">
        <f>VLOOKUP(E72,$B$67:$C$103,2)</f>
        <v>吉備</v>
      </c>
      <c r="D12" s="88"/>
      <c r="E12" s="89"/>
      <c r="F12" s="10"/>
      <c r="G12" s="9"/>
      <c r="H12" s="15"/>
      <c r="I12" s="16"/>
      <c r="J12" s="13"/>
      <c r="K12" s="13"/>
      <c r="L12" s="14"/>
    </row>
    <row r="13" spans="1:16" ht="12.75" customHeight="1" thickBot="1">
      <c r="B13" s="62"/>
      <c r="C13" s="58"/>
      <c r="D13" s="3"/>
      <c r="E13" s="3"/>
      <c r="F13" s="77" t="s">
        <v>63</v>
      </c>
      <c r="G13" s="12"/>
      <c r="H13" s="17"/>
      <c r="I13" s="10"/>
      <c r="J13" s="13"/>
      <c r="K13" s="13"/>
      <c r="L13" s="14"/>
    </row>
    <row r="14" spans="1:16" ht="12.75" customHeight="1" thickBot="1">
      <c r="B14" s="62">
        <v>6</v>
      </c>
      <c r="C14" s="58" t="str">
        <f>VLOOKUP(E73,$B$67:$C$103,2)</f>
        <v>操南</v>
      </c>
      <c r="D14" s="8"/>
      <c r="E14" s="8"/>
      <c r="F14" s="78"/>
      <c r="G14" s="3"/>
      <c r="H14" s="3"/>
      <c r="I14" s="10"/>
      <c r="J14" s="13"/>
      <c r="K14" s="13"/>
      <c r="L14" s="14"/>
    </row>
    <row r="15" spans="1:16" ht="12.75" customHeight="1" thickBot="1">
      <c r="B15" s="62"/>
      <c r="C15" s="58"/>
      <c r="D15" s="79" t="s">
        <v>60</v>
      </c>
      <c r="E15" s="79"/>
      <c r="F15" s="18"/>
      <c r="G15" s="3"/>
      <c r="H15" s="3"/>
      <c r="I15" s="10"/>
      <c r="J15" s="13"/>
      <c r="K15" s="13"/>
      <c r="L15" s="14"/>
    </row>
    <row r="16" spans="1:16" ht="12.75" customHeight="1">
      <c r="A16" s="58"/>
      <c r="B16" s="62">
        <v>7</v>
      </c>
      <c r="C16" s="58" t="str">
        <f>VLOOKUP(E74,$B$67:$C$103,2)</f>
        <v>富山</v>
      </c>
      <c r="D16" s="88"/>
      <c r="E16" s="89"/>
      <c r="F16" s="3"/>
      <c r="G16" s="3"/>
      <c r="H16" s="19"/>
      <c r="I16" s="77" t="s">
        <v>75</v>
      </c>
      <c r="J16" s="77"/>
      <c r="K16" s="77"/>
      <c r="L16" s="14"/>
    </row>
    <row r="17" spans="1:16" ht="12.75" customHeight="1" thickBot="1">
      <c r="A17" s="58"/>
      <c r="B17" s="62"/>
      <c r="C17" s="58"/>
      <c r="D17" s="3"/>
      <c r="E17" s="3"/>
      <c r="F17" s="3"/>
      <c r="G17" s="3"/>
      <c r="H17" s="19"/>
      <c r="I17" s="77"/>
      <c r="J17" s="77"/>
      <c r="K17" s="77"/>
      <c r="L17" s="20"/>
      <c r="M17" s="6"/>
      <c r="N17" s="6"/>
      <c r="O17" s="6"/>
    </row>
    <row r="18" spans="1:16" ht="12.75" customHeight="1" thickBot="1">
      <c r="A18" s="58" t="s">
        <v>39</v>
      </c>
      <c r="B18" s="62">
        <v>8</v>
      </c>
      <c r="C18" s="58" t="str">
        <f>VLOOKUP(E75,$B$67:$C$103,2)</f>
        <v>福浜</v>
      </c>
      <c r="D18" s="8"/>
      <c r="E18" s="8"/>
      <c r="F18" s="3"/>
      <c r="G18" s="3"/>
      <c r="H18" s="19"/>
      <c r="I18" s="77"/>
      <c r="J18" s="77"/>
      <c r="K18" s="86"/>
      <c r="L18" s="13"/>
      <c r="M18" s="13"/>
      <c r="N18" s="13"/>
      <c r="O18" s="13"/>
      <c r="P18" s="14"/>
    </row>
    <row r="19" spans="1:16" ht="12.75" customHeight="1" thickBot="1">
      <c r="A19" s="58"/>
      <c r="B19" s="62"/>
      <c r="C19" s="58"/>
      <c r="D19" s="79" t="s">
        <v>62</v>
      </c>
      <c r="E19" s="79"/>
      <c r="F19" s="9"/>
      <c r="G19" s="3"/>
      <c r="H19" s="19"/>
      <c r="I19" s="77"/>
      <c r="J19" s="77"/>
      <c r="K19" s="86"/>
      <c r="L19" s="13"/>
      <c r="M19" s="13"/>
      <c r="N19" s="13"/>
      <c r="O19" s="13"/>
      <c r="P19" s="14"/>
    </row>
    <row r="20" spans="1:16" ht="12.75" customHeight="1">
      <c r="B20" s="62">
        <v>9</v>
      </c>
      <c r="C20" s="58" t="str">
        <f>VLOOKUP(E76,$B$67:$C$103,2)</f>
        <v>県操山</v>
      </c>
      <c r="D20" s="88"/>
      <c r="E20" s="89"/>
      <c r="F20" s="21"/>
      <c r="G20" s="9"/>
      <c r="H20" s="3"/>
      <c r="I20" s="10"/>
      <c r="J20" s="13"/>
      <c r="K20" s="22"/>
      <c r="L20" s="13"/>
      <c r="M20" s="13"/>
      <c r="N20" s="13"/>
      <c r="O20" s="13"/>
      <c r="P20" s="14"/>
    </row>
    <row r="21" spans="1:16" ht="12.75" customHeight="1" thickBot="1">
      <c r="B21" s="62"/>
      <c r="C21" s="58"/>
      <c r="D21" s="3"/>
      <c r="E21" s="3"/>
      <c r="F21" s="79" t="s">
        <v>64</v>
      </c>
      <c r="G21" s="12"/>
      <c r="H21" s="8"/>
      <c r="I21" s="10"/>
      <c r="J21" s="13"/>
      <c r="K21" s="22"/>
      <c r="L21" s="13"/>
      <c r="M21" s="13"/>
      <c r="N21" s="13"/>
      <c r="O21" s="13"/>
      <c r="P21" s="14"/>
    </row>
    <row r="22" spans="1:16" ht="12.75" customHeight="1" thickBot="1">
      <c r="B22" s="62">
        <v>10</v>
      </c>
      <c r="C22" s="58" t="str">
        <f>VLOOKUP(E77,$B$67:$C$103,2)</f>
        <v>光南台</v>
      </c>
      <c r="D22" s="8"/>
      <c r="E22" s="8"/>
      <c r="F22" s="78"/>
      <c r="G22" s="10"/>
      <c r="H22" s="10"/>
      <c r="I22" s="9"/>
      <c r="J22" s="13"/>
      <c r="K22" s="13"/>
      <c r="L22" s="23"/>
      <c r="M22" s="13"/>
      <c r="N22" s="13"/>
      <c r="O22" s="13"/>
      <c r="P22" s="14"/>
    </row>
    <row r="23" spans="1:16" ht="12.75" customHeight="1" thickBot="1">
      <c r="B23" s="62"/>
      <c r="C23" s="58"/>
      <c r="D23" s="79" t="s">
        <v>60</v>
      </c>
      <c r="E23" s="79"/>
      <c r="F23" s="18"/>
      <c r="G23" s="10"/>
      <c r="H23" s="10"/>
      <c r="I23" s="9"/>
      <c r="J23" s="13"/>
      <c r="K23" s="22"/>
      <c r="L23" s="23"/>
      <c r="M23" s="13"/>
      <c r="N23" s="13"/>
      <c r="O23" s="13"/>
      <c r="P23" s="14"/>
    </row>
    <row r="24" spans="1:16" ht="12.75" customHeight="1">
      <c r="B24" s="62">
        <v>11</v>
      </c>
      <c r="C24" s="58" t="str">
        <f>VLOOKUP(E78,$B$67:$C$103,2)</f>
        <v>高島</v>
      </c>
      <c r="D24" s="88"/>
      <c r="E24" s="89"/>
      <c r="F24" s="3"/>
      <c r="G24" s="10"/>
      <c r="H24" s="10"/>
      <c r="I24" s="9"/>
      <c r="J24" s="13"/>
      <c r="K24" s="22"/>
      <c r="L24" s="13"/>
      <c r="M24" s="13"/>
      <c r="N24" s="13"/>
      <c r="O24" s="13"/>
      <c r="P24" s="14"/>
    </row>
    <row r="25" spans="1:16" ht="12.75" customHeight="1" thickBot="1">
      <c r="B25" s="62"/>
      <c r="C25" s="58"/>
      <c r="D25" s="3"/>
      <c r="E25" s="3"/>
      <c r="F25" s="3"/>
      <c r="G25" s="77" t="s">
        <v>74</v>
      </c>
      <c r="H25" s="79"/>
      <c r="I25" s="12"/>
      <c r="J25" s="6"/>
      <c r="K25" s="24"/>
      <c r="L25" s="13"/>
      <c r="M25" s="13"/>
      <c r="N25" s="13"/>
      <c r="O25" s="13"/>
      <c r="P25" s="14"/>
    </row>
    <row r="26" spans="1:16" ht="12.75" customHeight="1" thickBot="1">
      <c r="B26" s="62">
        <v>12</v>
      </c>
      <c r="C26" s="58" t="str">
        <f>VLOOKUP(E79,$B$67:$C$103,2)</f>
        <v>上道</v>
      </c>
      <c r="D26" s="3"/>
      <c r="E26" s="3"/>
      <c r="F26" s="3"/>
      <c r="G26" s="79"/>
      <c r="H26" s="78"/>
      <c r="I26" s="3"/>
      <c r="L26" s="13"/>
      <c r="M26" s="13"/>
      <c r="N26" s="13"/>
      <c r="O26" s="13"/>
      <c r="P26" s="14"/>
    </row>
    <row r="27" spans="1:16" ht="12.75" customHeight="1" thickBot="1">
      <c r="B27" s="62"/>
      <c r="C27" s="58"/>
      <c r="D27" s="87" t="s">
        <v>60</v>
      </c>
      <c r="E27" s="87"/>
      <c r="F27" s="12"/>
      <c r="G27" s="10"/>
      <c r="H27" s="15"/>
      <c r="I27" s="3"/>
      <c r="L27" s="13"/>
      <c r="M27" s="13"/>
      <c r="N27" s="13"/>
      <c r="O27" s="13"/>
      <c r="P27" s="14"/>
    </row>
    <row r="28" spans="1:16" ht="12.75" customHeight="1">
      <c r="B28" s="62">
        <v>13</v>
      </c>
      <c r="C28" s="58" t="str">
        <f>VLOOKUP(E80,$B$67:$C$103,2)</f>
        <v>福南</v>
      </c>
      <c r="D28" s="88"/>
      <c r="E28" s="89"/>
      <c r="F28" s="15"/>
      <c r="G28" s="10"/>
      <c r="H28" s="15"/>
      <c r="I28" s="3"/>
      <c r="L28" s="13"/>
      <c r="M28" s="13"/>
      <c r="N28" s="13"/>
      <c r="O28" s="13"/>
      <c r="P28" s="14"/>
    </row>
    <row r="29" spans="1:16" ht="12.75" customHeight="1" thickBot="1">
      <c r="B29" s="62"/>
      <c r="C29" s="58"/>
      <c r="D29" s="3"/>
      <c r="E29" s="3"/>
      <c r="F29" s="83" t="s">
        <v>71</v>
      </c>
      <c r="G29" s="7"/>
      <c r="H29" s="17"/>
      <c r="I29" s="3"/>
      <c r="L29" s="13"/>
      <c r="M29" s="13"/>
      <c r="N29" s="13"/>
      <c r="O29" s="13"/>
      <c r="P29" s="14"/>
    </row>
    <row r="30" spans="1:16" ht="12.75" customHeight="1" thickBot="1">
      <c r="B30" s="62">
        <v>14</v>
      </c>
      <c r="C30" s="58" t="str">
        <f>VLOOKUP(E81,$B$67:$C$103,2)</f>
        <v>瀬戸</v>
      </c>
      <c r="D30" s="8"/>
      <c r="E30" s="8"/>
      <c r="F30" s="74"/>
      <c r="G30" s="9"/>
      <c r="H30" s="10"/>
      <c r="I30" s="3"/>
      <c r="L30" s="13"/>
      <c r="M30" s="13"/>
      <c r="N30" s="13"/>
      <c r="O30" s="13"/>
      <c r="P30" s="14"/>
    </row>
    <row r="31" spans="1:16" ht="12.75" customHeight="1" thickBot="1">
      <c r="B31" s="62"/>
      <c r="C31" s="58"/>
      <c r="D31" s="74" t="s">
        <v>65</v>
      </c>
      <c r="E31" s="74"/>
      <c r="F31" s="25"/>
      <c r="G31" s="9"/>
      <c r="H31" s="10"/>
      <c r="I31" s="3"/>
      <c r="L31" s="13"/>
      <c r="M31" s="13"/>
      <c r="N31" s="13"/>
      <c r="O31" s="13"/>
      <c r="P31" s="14"/>
    </row>
    <row r="32" spans="1:16" ht="12.75" customHeight="1">
      <c r="A32" s="58" t="s">
        <v>40</v>
      </c>
      <c r="B32" s="62">
        <v>15</v>
      </c>
      <c r="C32" s="58" t="str">
        <f>VLOOKUP(E82,$B$67:$C$103,2)</f>
        <v>竜操</v>
      </c>
      <c r="D32" s="75"/>
      <c r="E32" s="76"/>
      <c r="F32" s="26"/>
      <c r="G32" s="27"/>
      <c r="H32" s="28"/>
      <c r="I32" s="28"/>
      <c r="K32" s="27"/>
      <c r="L32" s="29"/>
      <c r="M32" s="19"/>
      <c r="N32" s="77" t="s">
        <v>61</v>
      </c>
      <c r="O32" s="77"/>
      <c r="P32" s="14"/>
    </row>
    <row r="33" spans="1:16" ht="12.75" customHeight="1" thickBot="1">
      <c r="A33" s="58"/>
      <c r="B33" s="62"/>
      <c r="C33" s="58"/>
      <c r="D33" s="26"/>
      <c r="E33" s="26"/>
      <c r="F33" s="26"/>
      <c r="G33" s="28"/>
      <c r="H33" s="28"/>
      <c r="I33" s="28"/>
      <c r="J33" s="13"/>
      <c r="K33" s="28"/>
      <c r="L33" s="29"/>
      <c r="M33" s="29"/>
      <c r="N33" s="77"/>
      <c r="O33" s="77"/>
      <c r="P33" s="20"/>
    </row>
    <row r="34" spans="1:16" ht="12.75" customHeight="1" thickBot="1">
      <c r="A34" s="58" t="s">
        <v>41</v>
      </c>
      <c r="B34" s="62">
        <v>16</v>
      </c>
      <c r="C34" s="58" t="str">
        <f>VLOOKUP(E83,$B$67:$C$103,2)</f>
        <v>中山</v>
      </c>
      <c r="D34" s="30"/>
      <c r="E34" s="30"/>
      <c r="F34" s="26"/>
      <c r="G34" s="28"/>
      <c r="H34" s="28"/>
      <c r="I34" s="28"/>
      <c r="K34" s="28"/>
      <c r="L34" s="29"/>
      <c r="M34" s="29"/>
      <c r="N34" s="77"/>
      <c r="O34" s="86"/>
      <c r="P34" s="13"/>
    </row>
    <row r="35" spans="1:16" ht="12.75" customHeight="1" thickBot="1">
      <c r="A35" s="58"/>
      <c r="B35" s="62"/>
      <c r="C35" s="58"/>
      <c r="D35" s="74" t="s">
        <v>61</v>
      </c>
      <c r="E35" s="74"/>
      <c r="F35" s="25"/>
      <c r="G35" s="28"/>
      <c r="H35" s="28"/>
      <c r="I35" s="28"/>
      <c r="K35" s="28"/>
      <c r="L35" s="29"/>
      <c r="M35" s="29"/>
      <c r="N35" s="77"/>
      <c r="O35" s="86"/>
      <c r="P35" s="13"/>
    </row>
    <row r="36" spans="1:16" ht="12.75" customHeight="1">
      <c r="B36" s="62">
        <v>17</v>
      </c>
      <c r="C36" s="58" t="str">
        <f>VLOOKUP(E84,$B$67:$C$103,2)</f>
        <v>高松</v>
      </c>
      <c r="D36" s="75"/>
      <c r="E36" s="76"/>
      <c r="F36" s="31"/>
      <c r="G36" s="9"/>
      <c r="H36" s="3"/>
      <c r="I36" s="3"/>
      <c r="L36" s="13"/>
      <c r="M36" s="13"/>
      <c r="P36" s="23"/>
    </row>
    <row r="37" spans="1:16" ht="12.75" customHeight="1" thickBot="1">
      <c r="B37" s="62"/>
      <c r="C37" s="58"/>
      <c r="D37" s="26"/>
      <c r="E37" s="26"/>
      <c r="F37" s="74" t="s">
        <v>66</v>
      </c>
      <c r="G37" s="12"/>
      <c r="H37" s="8"/>
      <c r="I37" s="3"/>
      <c r="K37" s="19"/>
      <c r="L37" s="29"/>
      <c r="M37" s="29"/>
      <c r="N37" s="13"/>
      <c r="O37" s="22"/>
    </row>
    <row r="38" spans="1:16" ht="12.75" customHeight="1" thickBot="1">
      <c r="B38" s="62">
        <v>18</v>
      </c>
      <c r="C38" s="58" t="str">
        <f>VLOOKUP(E85,$B$67:$C$103,2)</f>
        <v>芳田</v>
      </c>
      <c r="D38" s="30"/>
      <c r="E38" s="30"/>
      <c r="F38" s="83"/>
      <c r="G38" s="10"/>
      <c r="H38" s="10"/>
      <c r="I38" s="9"/>
      <c r="K38" s="29"/>
      <c r="L38" s="29"/>
      <c r="M38" s="29"/>
      <c r="N38" s="13"/>
      <c r="O38" s="22"/>
    </row>
    <row r="39" spans="1:16" ht="12.75" customHeight="1" thickBot="1">
      <c r="B39" s="62"/>
      <c r="C39" s="58"/>
      <c r="D39" s="74" t="s">
        <v>66</v>
      </c>
      <c r="E39" s="74"/>
      <c r="F39" s="32"/>
      <c r="G39" s="10"/>
      <c r="H39" s="10"/>
      <c r="I39" s="9"/>
      <c r="K39" s="29"/>
      <c r="L39" s="29"/>
      <c r="M39" s="29"/>
      <c r="N39" s="13"/>
      <c r="O39" s="22"/>
    </row>
    <row r="40" spans="1:16" ht="12.75" customHeight="1">
      <c r="B40" s="62">
        <v>19</v>
      </c>
      <c r="C40" s="58" t="str">
        <f>VLOOKUP(E86,$B$67:$C$103,2)</f>
        <v>足守</v>
      </c>
      <c r="D40" s="75"/>
      <c r="E40" s="76"/>
      <c r="F40" s="26"/>
      <c r="G40" s="10"/>
      <c r="H40" s="10"/>
      <c r="I40" s="9"/>
      <c r="K40" s="29"/>
      <c r="L40" s="29"/>
      <c r="M40" s="29"/>
      <c r="N40" s="13"/>
      <c r="O40" s="22"/>
    </row>
    <row r="41" spans="1:16" ht="12.75" customHeight="1" thickBot="1">
      <c r="B41" s="62"/>
      <c r="C41" s="58"/>
      <c r="D41" s="26"/>
      <c r="E41" s="26"/>
      <c r="F41" s="26"/>
      <c r="G41" s="79" t="s">
        <v>66</v>
      </c>
      <c r="H41" s="79"/>
      <c r="I41" s="12"/>
      <c r="J41" s="6"/>
      <c r="K41" s="6"/>
      <c r="L41" s="13"/>
      <c r="M41" s="13"/>
      <c r="N41" s="13"/>
      <c r="O41" s="22"/>
    </row>
    <row r="42" spans="1:16" ht="12.75" customHeight="1" thickBot="1">
      <c r="B42" s="62">
        <v>20</v>
      </c>
      <c r="C42" s="58" t="str">
        <f>VLOOKUP(E87,$B$67:$C$103,2)</f>
        <v>香和</v>
      </c>
      <c r="D42" s="30"/>
      <c r="E42" s="30"/>
      <c r="F42" s="26"/>
      <c r="G42" s="79"/>
      <c r="H42" s="78"/>
      <c r="I42" s="10"/>
      <c r="J42" s="13"/>
      <c r="K42" s="13"/>
      <c r="L42" s="14"/>
      <c r="M42" s="13"/>
      <c r="N42" s="13"/>
      <c r="O42" s="22"/>
    </row>
    <row r="43" spans="1:16" ht="12.75" customHeight="1" thickBot="1">
      <c r="B43" s="62"/>
      <c r="C43" s="58"/>
      <c r="D43" s="74" t="s">
        <v>62</v>
      </c>
      <c r="E43" s="74"/>
      <c r="F43" s="25"/>
      <c r="G43" s="10"/>
      <c r="H43" s="15"/>
      <c r="I43" s="16"/>
      <c r="J43" s="13"/>
      <c r="K43" s="13"/>
      <c r="L43" s="14"/>
      <c r="M43" s="13"/>
      <c r="N43" s="13"/>
      <c r="O43" s="22"/>
    </row>
    <row r="44" spans="1:16" ht="12.75" customHeight="1">
      <c r="B44" s="62">
        <v>21</v>
      </c>
      <c r="C44" s="58" t="str">
        <f>VLOOKUP(E88,$B$67:$C$103,2)</f>
        <v>東山</v>
      </c>
      <c r="D44" s="75"/>
      <c r="E44" s="76"/>
      <c r="F44" s="31"/>
      <c r="G44" s="9"/>
      <c r="H44" s="15"/>
      <c r="I44" s="16"/>
      <c r="J44" s="13"/>
      <c r="K44" s="13"/>
      <c r="L44" s="14"/>
      <c r="M44" s="13"/>
      <c r="N44" s="13"/>
      <c r="O44" s="22"/>
    </row>
    <row r="45" spans="1:16" ht="12.75" customHeight="1" thickBot="1">
      <c r="B45" s="62"/>
      <c r="C45" s="58"/>
      <c r="D45" s="26"/>
      <c r="E45" s="26"/>
      <c r="F45" s="84" t="s">
        <v>72</v>
      </c>
      <c r="G45" s="12"/>
      <c r="H45" s="17"/>
      <c r="I45" s="10"/>
      <c r="J45" s="13"/>
      <c r="K45" s="13"/>
      <c r="L45" s="14"/>
      <c r="M45" s="13"/>
      <c r="N45" s="13"/>
      <c r="O45" s="22"/>
    </row>
    <row r="46" spans="1:16" ht="12.75" customHeight="1" thickBot="1">
      <c r="B46" s="62">
        <v>22</v>
      </c>
      <c r="C46" s="58" t="str">
        <f>VLOOKUP(E89,$B$67:$C$103,2)</f>
        <v>岡輝</v>
      </c>
      <c r="D46" s="30"/>
      <c r="E46" s="30"/>
      <c r="F46" s="83"/>
      <c r="G46" s="10"/>
      <c r="H46" s="3"/>
      <c r="I46" s="10"/>
      <c r="J46" s="13"/>
      <c r="K46" s="13"/>
      <c r="L46" s="14"/>
      <c r="M46" s="13"/>
      <c r="N46" s="13"/>
      <c r="O46" s="22"/>
    </row>
    <row r="47" spans="1:16" ht="12.75" customHeight="1" thickBot="1">
      <c r="B47" s="62"/>
      <c r="C47" s="58"/>
      <c r="D47" s="84" t="s">
        <v>67</v>
      </c>
      <c r="E47" s="74"/>
      <c r="F47" s="32"/>
      <c r="G47" s="10"/>
      <c r="H47" s="3"/>
      <c r="I47" s="10"/>
      <c r="J47" s="13"/>
      <c r="K47" s="13"/>
      <c r="L47" s="14"/>
      <c r="M47" s="13"/>
      <c r="N47" s="13"/>
      <c r="O47" s="22"/>
    </row>
    <row r="48" spans="1:16" ht="12.75" customHeight="1">
      <c r="A48" s="58" t="s">
        <v>42</v>
      </c>
      <c r="B48" s="62">
        <v>23</v>
      </c>
      <c r="C48" s="58" t="str">
        <f>VLOOKUP(E90,$B$67:$C$103,2)</f>
        <v>大安寺</v>
      </c>
      <c r="D48" s="75"/>
      <c r="E48" s="76"/>
      <c r="F48" s="26"/>
      <c r="G48" s="3"/>
      <c r="H48" s="84" t="s">
        <v>76</v>
      </c>
      <c r="I48" s="84"/>
      <c r="J48" s="84"/>
      <c r="K48" s="84"/>
      <c r="L48" s="14"/>
      <c r="M48" s="13"/>
      <c r="N48" s="13"/>
      <c r="O48" s="22"/>
    </row>
    <row r="49" spans="1:16" ht="12.75" customHeight="1" thickBot="1">
      <c r="A49" s="58"/>
      <c r="B49" s="62"/>
      <c r="C49" s="58"/>
      <c r="D49" s="26"/>
      <c r="E49" s="26"/>
      <c r="F49" s="26"/>
      <c r="G49" s="3"/>
      <c r="H49" s="84"/>
      <c r="I49" s="84"/>
      <c r="J49" s="84"/>
      <c r="K49" s="84"/>
      <c r="L49" s="20"/>
      <c r="M49" s="6"/>
      <c r="N49" s="6"/>
      <c r="O49" s="24"/>
    </row>
    <row r="50" spans="1:16" ht="12.75" customHeight="1" thickBot="1">
      <c r="A50" s="58"/>
      <c r="B50" s="62">
        <v>24</v>
      </c>
      <c r="C50" s="58" t="str">
        <f>VLOOKUP(E91,$B$67:$C$103,2)</f>
        <v>岡北</v>
      </c>
      <c r="D50" s="30"/>
      <c r="E50" s="30"/>
      <c r="F50" s="26"/>
      <c r="G50" s="3"/>
      <c r="H50" s="84"/>
      <c r="I50" s="84"/>
      <c r="J50" s="84"/>
      <c r="K50" s="85"/>
      <c r="L50" s="13"/>
      <c r="M50" s="13"/>
      <c r="N50" s="13"/>
      <c r="O50" s="13"/>
    </row>
    <row r="51" spans="1:16" ht="12.75" customHeight="1" thickBot="1">
      <c r="A51" s="58"/>
      <c r="B51" s="62"/>
      <c r="C51" s="58"/>
      <c r="D51" s="74" t="s">
        <v>66</v>
      </c>
      <c r="E51" s="74"/>
      <c r="F51" s="25"/>
      <c r="G51" s="3"/>
      <c r="H51" s="84"/>
      <c r="I51" s="84"/>
      <c r="J51" s="84"/>
      <c r="K51" s="85"/>
      <c r="L51" s="13"/>
      <c r="M51" s="13"/>
      <c r="N51" s="13"/>
      <c r="O51" s="13"/>
    </row>
    <row r="52" spans="1:16" ht="12.75" customHeight="1">
      <c r="B52" s="62">
        <v>25</v>
      </c>
      <c r="C52" s="58" t="str">
        <f>VLOOKUP(E92,$B$67:$C$103,2)</f>
        <v>石井</v>
      </c>
      <c r="D52" s="75"/>
      <c r="E52" s="76"/>
      <c r="F52" s="33"/>
      <c r="G52" s="3"/>
      <c r="H52" s="3"/>
      <c r="I52" s="10"/>
      <c r="J52" s="13"/>
      <c r="K52" s="22"/>
    </row>
    <row r="53" spans="1:16" ht="12.75" customHeight="1" thickBot="1">
      <c r="B53" s="62"/>
      <c r="C53" s="58"/>
      <c r="D53" s="26"/>
      <c r="E53" s="26"/>
      <c r="F53" s="85" t="s">
        <v>69</v>
      </c>
      <c r="G53" s="7"/>
      <c r="H53" s="8"/>
      <c r="I53" s="10"/>
      <c r="J53" s="13"/>
      <c r="K53" s="22"/>
    </row>
    <row r="54" spans="1:16" ht="12.75" customHeight="1" thickBot="1">
      <c r="B54" s="62">
        <v>26</v>
      </c>
      <c r="C54" s="58" t="str">
        <f>VLOOKUP(E93,$B$67:$C$103,2)</f>
        <v>御津</v>
      </c>
      <c r="D54" s="30"/>
      <c r="E54" s="30"/>
      <c r="F54" s="74"/>
      <c r="G54" s="9"/>
      <c r="H54" s="15"/>
      <c r="I54" s="10"/>
      <c r="J54" s="13"/>
      <c r="K54" s="22"/>
    </row>
    <row r="55" spans="1:16" ht="12.75" customHeight="1" thickBot="1">
      <c r="B55" s="62"/>
      <c r="C55" s="58"/>
      <c r="D55" s="74" t="s">
        <v>68</v>
      </c>
      <c r="E55" s="74"/>
      <c r="F55" s="25"/>
      <c r="G55" s="9"/>
      <c r="H55" s="15"/>
      <c r="I55" s="16"/>
      <c r="J55" s="13"/>
      <c r="K55" s="22"/>
    </row>
    <row r="56" spans="1:16" ht="12.75" customHeight="1">
      <c r="B56" s="62">
        <v>27</v>
      </c>
      <c r="C56" s="58" t="str">
        <f>VLOOKUP(E94,$B$67:$C$103,2)</f>
        <v>芳泉</v>
      </c>
      <c r="D56" s="75"/>
      <c r="E56" s="76"/>
      <c r="F56" s="26"/>
      <c r="G56" s="10"/>
      <c r="H56" s="15"/>
      <c r="I56" s="16"/>
      <c r="J56" s="13"/>
      <c r="K56" s="22"/>
    </row>
    <row r="57" spans="1:16" ht="12.75" customHeight="1" thickBot="1">
      <c r="B57" s="62"/>
      <c r="C57" s="58"/>
      <c r="D57" s="26"/>
      <c r="E57" s="26"/>
      <c r="F57" s="26"/>
      <c r="G57" s="77" t="s">
        <v>69</v>
      </c>
      <c r="H57" s="78"/>
      <c r="I57" s="7"/>
      <c r="J57" s="6"/>
      <c r="K57" s="24"/>
    </row>
    <row r="58" spans="1:16" ht="12.75" customHeight="1">
      <c r="B58" s="62">
        <v>28</v>
      </c>
      <c r="C58" s="58" t="str">
        <f>VLOOKUP(E95,$B$67:$C$103,2)</f>
        <v>岡大附</v>
      </c>
      <c r="D58" s="26"/>
      <c r="E58" s="26"/>
      <c r="F58" s="26"/>
      <c r="G58" s="79"/>
      <c r="H58" s="79"/>
      <c r="I58" s="9"/>
      <c r="J58" s="13"/>
      <c r="K58" s="13"/>
    </row>
    <row r="59" spans="1:16" ht="12.75" customHeight="1" thickBot="1">
      <c r="B59" s="62"/>
      <c r="C59" s="58"/>
      <c r="D59" s="80" t="s">
        <v>69</v>
      </c>
      <c r="E59" s="81"/>
      <c r="F59" s="34"/>
      <c r="G59" s="10"/>
      <c r="H59" s="10"/>
      <c r="I59" s="9"/>
      <c r="J59" s="13"/>
      <c r="K59" s="13"/>
    </row>
    <row r="60" spans="1:16" ht="12.75" customHeight="1" thickBot="1">
      <c r="B60" s="62">
        <v>29</v>
      </c>
      <c r="C60" s="58" t="str">
        <f>VLOOKUP(E96,$B$67:$C$103,2)</f>
        <v>市操山</v>
      </c>
      <c r="D60" s="82"/>
      <c r="E60" s="82"/>
      <c r="F60" s="35"/>
      <c r="G60" s="10"/>
      <c r="H60" s="10"/>
      <c r="I60" s="9"/>
      <c r="L60" s="73" t="s">
        <v>77</v>
      </c>
      <c r="M60" s="73"/>
      <c r="N60" s="73" t="s">
        <v>80</v>
      </c>
      <c r="O60" s="73"/>
      <c r="P60" s="73"/>
    </row>
    <row r="61" spans="1:16" ht="12.75" customHeight="1" thickBot="1">
      <c r="B61" s="62"/>
      <c r="C61" s="58"/>
      <c r="D61" s="26"/>
      <c r="E61" s="26"/>
      <c r="F61" s="83" t="s">
        <v>73</v>
      </c>
      <c r="G61" s="7"/>
      <c r="H61" s="8"/>
      <c r="I61" s="9"/>
      <c r="L61" s="73" t="s">
        <v>78</v>
      </c>
      <c r="M61" s="73"/>
      <c r="N61" s="73" t="s">
        <v>81</v>
      </c>
      <c r="O61" s="73"/>
      <c r="P61" s="73"/>
    </row>
    <row r="62" spans="1:16" ht="12.75" customHeight="1" thickBot="1">
      <c r="B62" s="62">
        <v>30</v>
      </c>
      <c r="C62" s="58" t="str">
        <f>VLOOKUP(E97,$B$67:$C$103,2)</f>
        <v>桑田</v>
      </c>
      <c r="D62" s="30"/>
      <c r="E62" s="30"/>
      <c r="F62" s="74"/>
      <c r="G62" s="9"/>
      <c r="H62" s="10"/>
      <c r="I62" s="3"/>
      <c r="L62" s="73" t="s">
        <v>79</v>
      </c>
      <c r="M62" s="73"/>
      <c r="N62" s="73" t="s">
        <v>82</v>
      </c>
      <c r="O62" s="73"/>
      <c r="P62" s="73"/>
    </row>
    <row r="63" spans="1:16" ht="12.75" customHeight="1" thickBot="1">
      <c r="B63" s="62"/>
      <c r="C63" s="58"/>
      <c r="D63" s="84" t="s">
        <v>70</v>
      </c>
      <c r="E63" s="74"/>
      <c r="F63" s="25"/>
      <c r="G63" s="9"/>
      <c r="H63" s="10"/>
      <c r="I63" s="3"/>
      <c r="L63" s="73" t="s">
        <v>79</v>
      </c>
      <c r="M63" s="73"/>
      <c r="N63" s="73" t="s">
        <v>83</v>
      </c>
      <c r="O63" s="73"/>
      <c r="P63" s="73"/>
    </row>
    <row r="64" spans="1:16" ht="12.75" customHeight="1">
      <c r="A64" s="58" t="s">
        <v>43</v>
      </c>
      <c r="B64" s="62">
        <v>31</v>
      </c>
      <c r="C64" s="58" t="str">
        <f>VLOOKUP(E98,$B$67:$C$103,2)</f>
        <v>西大寺</v>
      </c>
      <c r="D64" s="75"/>
      <c r="E64" s="76"/>
      <c r="F64" s="31"/>
      <c r="G64" s="10"/>
      <c r="H64" s="3"/>
      <c r="I64" s="3"/>
    </row>
    <row r="65" spans="1:6" ht="12.75" customHeight="1">
      <c r="A65" s="58"/>
      <c r="B65" s="62"/>
      <c r="C65" s="58"/>
      <c r="D65" s="36"/>
      <c r="F65" s="37"/>
    </row>
    <row r="67" spans="1:6">
      <c r="B67" s="3">
        <v>0</v>
      </c>
      <c r="C67" s="2" t="s">
        <v>4</v>
      </c>
    </row>
    <row r="68" spans="1:6">
      <c r="B68" s="3">
        <v>1</v>
      </c>
      <c r="C68" s="2" t="s">
        <v>13</v>
      </c>
      <c r="D68" s="2" t="str">
        <f t="shared" ref="D68:D100" si="0">IF(COUNTIF($E$68:$E$98,B68)=1,"○","")</f>
        <v>○</v>
      </c>
      <c r="E68" s="38">
        <v>13</v>
      </c>
      <c r="F68" s="36" t="str">
        <f t="shared" ref="F68:F100" si="1">VLOOKUP(E68,$B$67:$C$101,2)</f>
        <v>旭東</v>
      </c>
    </row>
    <row r="69" spans="1:6">
      <c r="B69" s="3">
        <v>2</v>
      </c>
      <c r="C69" s="2" t="s">
        <v>14</v>
      </c>
      <c r="D69" s="2" t="str">
        <f t="shared" si="0"/>
        <v>○</v>
      </c>
      <c r="E69" s="38">
        <v>20</v>
      </c>
      <c r="F69" s="36" t="str">
        <f t="shared" si="1"/>
        <v>御南</v>
      </c>
    </row>
    <row r="70" spans="1:6">
      <c r="B70" s="3">
        <v>3</v>
      </c>
      <c r="C70" s="2" t="s">
        <v>15</v>
      </c>
      <c r="D70" s="2" t="str">
        <f t="shared" si="0"/>
        <v>○</v>
      </c>
      <c r="E70" s="38">
        <v>31</v>
      </c>
      <c r="F70" s="36" t="str">
        <f t="shared" si="1"/>
        <v>岡山</v>
      </c>
    </row>
    <row r="71" spans="1:6">
      <c r="B71" s="3">
        <v>4</v>
      </c>
      <c r="C71" s="2" t="s">
        <v>16</v>
      </c>
      <c r="D71" s="2" t="str">
        <f t="shared" si="0"/>
        <v>○</v>
      </c>
      <c r="E71" s="38">
        <v>1</v>
      </c>
      <c r="F71" s="36" t="str">
        <f t="shared" si="1"/>
        <v>京山</v>
      </c>
    </row>
    <row r="72" spans="1:6">
      <c r="B72" s="3">
        <v>5</v>
      </c>
      <c r="C72" s="2" t="s">
        <v>17</v>
      </c>
      <c r="D72" s="2" t="str">
        <f t="shared" si="0"/>
        <v>○</v>
      </c>
      <c r="E72" s="38">
        <v>10</v>
      </c>
      <c r="F72" s="36" t="str">
        <f t="shared" si="1"/>
        <v>吉備</v>
      </c>
    </row>
    <row r="73" spans="1:6">
      <c r="B73" s="3">
        <v>6</v>
      </c>
      <c r="C73" s="2" t="s">
        <v>18</v>
      </c>
      <c r="D73" s="2" t="str">
        <f t="shared" si="0"/>
        <v>○</v>
      </c>
      <c r="E73" s="38">
        <v>25</v>
      </c>
      <c r="F73" s="36" t="str">
        <f t="shared" si="1"/>
        <v>操南</v>
      </c>
    </row>
    <row r="74" spans="1:6">
      <c r="B74" s="3">
        <v>7</v>
      </c>
      <c r="C74" s="2" t="s">
        <v>19</v>
      </c>
      <c r="D74" s="2" t="str">
        <f t="shared" si="0"/>
        <v>○</v>
      </c>
      <c r="E74" s="38">
        <v>3</v>
      </c>
      <c r="F74" s="36" t="str">
        <f t="shared" si="1"/>
        <v>富山</v>
      </c>
    </row>
    <row r="75" spans="1:6">
      <c r="B75" s="3">
        <v>8</v>
      </c>
      <c r="C75" s="2" t="s">
        <v>20</v>
      </c>
      <c r="D75" s="2" t="str">
        <f t="shared" si="0"/>
        <v>○</v>
      </c>
      <c r="E75" s="38">
        <v>12</v>
      </c>
      <c r="F75" s="36" t="str">
        <f t="shared" si="1"/>
        <v>福浜</v>
      </c>
    </row>
    <row r="76" spans="1:6">
      <c r="B76" s="3">
        <v>9</v>
      </c>
      <c r="C76" s="2" t="s">
        <v>21</v>
      </c>
      <c r="D76" s="2" t="str">
        <f t="shared" si="0"/>
        <v>○</v>
      </c>
      <c r="E76" s="38">
        <v>28</v>
      </c>
      <c r="F76" s="36" t="str">
        <f t="shared" si="1"/>
        <v>県操山</v>
      </c>
    </row>
    <row r="77" spans="1:6">
      <c r="B77" s="3">
        <v>10</v>
      </c>
      <c r="C77" s="2" t="s">
        <v>22</v>
      </c>
      <c r="D77" s="2" t="str">
        <f t="shared" si="0"/>
        <v>○</v>
      </c>
      <c r="E77" s="38">
        <v>22</v>
      </c>
      <c r="F77" s="36" t="str">
        <f t="shared" si="1"/>
        <v>光南台</v>
      </c>
    </row>
    <row r="78" spans="1:6">
      <c r="B78" s="3">
        <v>11</v>
      </c>
      <c r="C78" s="2" t="s">
        <v>23</v>
      </c>
      <c r="D78" s="2" t="str">
        <f t="shared" si="0"/>
        <v>○</v>
      </c>
      <c r="E78" s="38">
        <v>16</v>
      </c>
      <c r="F78" s="36" t="str">
        <f t="shared" si="1"/>
        <v>高島</v>
      </c>
    </row>
    <row r="79" spans="1:6">
      <c r="B79" s="3">
        <v>12</v>
      </c>
      <c r="C79" s="2" t="s">
        <v>24</v>
      </c>
      <c r="D79" s="2" t="str">
        <f t="shared" si="0"/>
        <v>○</v>
      </c>
      <c r="E79" s="38">
        <v>7</v>
      </c>
      <c r="F79" s="36" t="str">
        <f t="shared" si="1"/>
        <v>上道</v>
      </c>
    </row>
    <row r="80" spans="1:6">
      <c r="B80" s="3">
        <v>13</v>
      </c>
      <c r="C80" s="2" t="s">
        <v>25</v>
      </c>
      <c r="D80" s="2" t="str">
        <f t="shared" si="0"/>
        <v>○</v>
      </c>
      <c r="E80" s="38">
        <v>2</v>
      </c>
      <c r="F80" s="36" t="str">
        <f t="shared" si="1"/>
        <v>福南</v>
      </c>
    </row>
    <row r="81" spans="2:6">
      <c r="B81" s="3">
        <v>14</v>
      </c>
      <c r="C81" s="2" t="s">
        <v>26</v>
      </c>
      <c r="D81" s="2" t="str">
        <f t="shared" si="0"/>
        <v>○</v>
      </c>
      <c r="E81" s="38">
        <v>8</v>
      </c>
      <c r="F81" s="36" t="str">
        <f t="shared" si="1"/>
        <v>瀬戸</v>
      </c>
    </row>
    <row r="82" spans="2:6">
      <c r="B82" s="3">
        <v>15</v>
      </c>
      <c r="C82" s="2" t="s">
        <v>10</v>
      </c>
      <c r="D82" s="2" t="str">
        <f t="shared" si="0"/>
        <v>○</v>
      </c>
      <c r="E82" s="38">
        <v>18</v>
      </c>
      <c r="F82" s="36" t="str">
        <f t="shared" si="1"/>
        <v>竜操</v>
      </c>
    </row>
    <row r="83" spans="2:6">
      <c r="B83" s="3">
        <v>16</v>
      </c>
      <c r="C83" s="2" t="s">
        <v>27</v>
      </c>
      <c r="D83" s="2" t="str">
        <f t="shared" si="0"/>
        <v>○</v>
      </c>
      <c r="E83" s="38">
        <v>19</v>
      </c>
      <c r="F83" s="36" t="str">
        <f t="shared" si="1"/>
        <v>中山</v>
      </c>
    </row>
    <row r="84" spans="2:6">
      <c r="B84" s="3">
        <v>17</v>
      </c>
      <c r="C84" s="2" t="s">
        <v>28</v>
      </c>
      <c r="D84" s="2" t="str">
        <f t="shared" si="0"/>
        <v>○</v>
      </c>
      <c r="E84" s="38">
        <v>11</v>
      </c>
      <c r="F84" s="36" t="str">
        <f t="shared" si="1"/>
        <v>高松</v>
      </c>
    </row>
    <row r="85" spans="2:6">
      <c r="B85" s="3">
        <v>18</v>
      </c>
      <c r="C85" s="2" t="s">
        <v>29</v>
      </c>
      <c r="D85" s="2" t="str">
        <f t="shared" si="0"/>
        <v>○</v>
      </c>
      <c r="E85" s="38">
        <v>27</v>
      </c>
      <c r="F85" s="36" t="str">
        <f t="shared" si="1"/>
        <v>芳田</v>
      </c>
    </row>
    <row r="86" spans="2:6">
      <c r="B86" s="3">
        <v>19</v>
      </c>
      <c r="C86" s="2" t="s">
        <v>30</v>
      </c>
      <c r="D86" s="2" t="str">
        <f t="shared" si="0"/>
        <v>○</v>
      </c>
      <c r="E86" s="38">
        <v>26</v>
      </c>
      <c r="F86" s="36" t="str">
        <f t="shared" si="1"/>
        <v>足守</v>
      </c>
    </row>
    <row r="87" spans="2:6">
      <c r="B87" s="3">
        <v>20</v>
      </c>
      <c r="C87" s="2" t="s">
        <v>31</v>
      </c>
      <c r="D87" s="2" t="str">
        <f t="shared" si="0"/>
        <v>○</v>
      </c>
      <c r="E87" s="38">
        <v>24</v>
      </c>
      <c r="F87" s="36" t="str">
        <f t="shared" si="1"/>
        <v>香和</v>
      </c>
    </row>
    <row r="88" spans="2:6">
      <c r="B88" s="3">
        <v>21</v>
      </c>
      <c r="C88" s="2" t="s">
        <v>32</v>
      </c>
      <c r="D88" s="2" t="str">
        <f t="shared" si="0"/>
        <v>○</v>
      </c>
      <c r="E88" s="38">
        <v>5</v>
      </c>
      <c r="F88" s="36" t="str">
        <f t="shared" si="1"/>
        <v>東山</v>
      </c>
    </row>
    <row r="89" spans="2:6">
      <c r="B89" s="3">
        <v>22</v>
      </c>
      <c r="C89" s="2" t="s">
        <v>9</v>
      </c>
      <c r="D89" s="2" t="str">
        <f t="shared" si="0"/>
        <v>○</v>
      </c>
      <c r="E89" s="38">
        <v>17</v>
      </c>
      <c r="F89" s="36" t="str">
        <f t="shared" si="1"/>
        <v>岡輝</v>
      </c>
    </row>
    <row r="90" spans="2:6">
      <c r="B90" s="3">
        <v>23</v>
      </c>
      <c r="C90" s="2" t="s">
        <v>33</v>
      </c>
      <c r="D90" s="2" t="str">
        <f t="shared" si="0"/>
        <v>○</v>
      </c>
      <c r="E90" s="38">
        <v>30</v>
      </c>
      <c r="F90" s="36" t="str">
        <f t="shared" si="1"/>
        <v>大安寺</v>
      </c>
    </row>
    <row r="91" spans="2:6">
      <c r="B91" s="3">
        <v>24</v>
      </c>
      <c r="C91" s="2" t="s">
        <v>34</v>
      </c>
      <c r="D91" s="2" t="str">
        <f t="shared" si="0"/>
        <v>○</v>
      </c>
      <c r="E91" s="38">
        <v>14</v>
      </c>
      <c r="F91" s="36" t="str">
        <f t="shared" si="1"/>
        <v>岡北</v>
      </c>
    </row>
    <row r="92" spans="2:6">
      <c r="B92" s="3">
        <v>25</v>
      </c>
      <c r="C92" s="2" t="s">
        <v>35</v>
      </c>
      <c r="D92" s="2" t="str">
        <f t="shared" si="0"/>
        <v>○</v>
      </c>
      <c r="E92" s="38">
        <v>6</v>
      </c>
      <c r="F92" s="36" t="str">
        <f t="shared" si="1"/>
        <v>石井</v>
      </c>
    </row>
    <row r="93" spans="2:6">
      <c r="B93" s="3">
        <v>26</v>
      </c>
      <c r="C93" s="2" t="s">
        <v>36</v>
      </c>
      <c r="D93" s="2" t="str">
        <f t="shared" si="0"/>
        <v>○</v>
      </c>
      <c r="E93" s="38">
        <v>23</v>
      </c>
      <c r="F93" s="36" t="str">
        <f t="shared" si="1"/>
        <v>御津</v>
      </c>
    </row>
    <row r="94" spans="2:6">
      <c r="B94" s="3">
        <v>27</v>
      </c>
      <c r="C94" s="2" t="s">
        <v>37</v>
      </c>
      <c r="D94" s="2" t="str">
        <f t="shared" si="0"/>
        <v>○</v>
      </c>
      <c r="E94" s="38">
        <v>9</v>
      </c>
      <c r="F94" s="36" t="str">
        <f t="shared" si="1"/>
        <v>芳泉</v>
      </c>
    </row>
    <row r="95" spans="2:6">
      <c r="B95" s="3">
        <v>28</v>
      </c>
      <c r="C95" s="2" t="s">
        <v>8</v>
      </c>
      <c r="D95" s="2" t="str">
        <f t="shared" si="0"/>
        <v>○</v>
      </c>
      <c r="E95" s="38">
        <v>29</v>
      </c>
      <c r="F95" s="36" t="str">
        <f t="shared" si="1"/>
        <v>岡大附</v>
      </c>
    </row>
    <row r="96" spans="2:6">
      <c r="B96" s="3">
        <v>29</v>
      </c>
      <c r="C96" s="2" t="s">
        <v>6</v>
      </c>
      <c r="D96" s="2" t="str">
        <f t="shared" si="0"/>
        <v>○</v>
      </c>
      <c r="E96" s="38">
        <v>4</v>
      </c>
      <c r="F96" s="36" t="str">
        <f t="shared" si="1"/>
        <v>市操山</v>
      </c>
    </row>
    <row r="97" spans="2:6">
      <c r="B97" s="3">
        <v>30</v>
      </c>
      <c r="C97" s="2" t="s">
        <v>12</v>
      </c>
      <c r="D97" s="2" t="str">
        <f t="shared" si="0"/>
        <v>○</v>
      </c>
      <c r="E97" s="38">
        <v>21</v>
      </c>
      <c r="F97" s="36" t="str">
        <f t="shared" si="1"/>
        <v>桑田</v>
      </c>
    </row>
    <row r="98" spans="2:6">
      <c r="B98" s="3">
        <v>31</v>
      </c>
      <c r="C98" s="2" t="s">
        <v>7</v>
      </c>
      <c r="D98" s="2" t="str">
        <f t="shared" si="0"/>
        <v>○</v>
      </c>
      <c r="E98" s="38">
        <v>15</v>
      </c>
      <c r="F98" s="36" t="str">
        <f t="shared" si="1"/>
        <v>西大寺</v>
      </c>
    </row>
    <row r="99" spans="2:6">
      <c r="B99" s="3">
        <v>32</v>
      </c>
      <c r="C99" s="2" t="s">
        <v>11</v>
      </c>
      <c r="D99" s="2" t="str">
        <f t="shared" si="0"/>
        <v/>
      </c>
      <c r="E99" s="38"/>
      <c r="F99" s="36" t="str">
        <f t="shared" si="1"/>
        <v xml:space="preserve"> </v>
      </c>
    </row>
    <row r="100" spans="2:6">
      <c r="B100" s="3">
        <v>33</v>
      </c>
      <c r="C100" s="2" t="s">
        <v>5</v>
      </c>
      <c r="D100" s="2" t="str">
        <f t="shared" si="0"/>
        <v/>
      </c>
      <c r="E100" s="38"/>
      <c r="F100" s="36" t="str">
        <f t="shared" si="1"/>
        <v xml:space="preserve"> </v>
      </c>
    </row>
  </sheetData>
  <mergeCells count="117">
    <mergeCell ref="A1:P1"/>
    <mergeCell ref="D2:E2"/>
    <mergeCell ref="F2:I2"/>
    <mergeCell ref="J2:O2"/>
    <mergeCell ref="D3:E3"/>
    <mergeCell ref="F3:I3"/>
    <mergeCell ref="J3:O3"/>
    <mergeCell ref="A4:A5"/>
    <mergeCell ref="B4:B5"/>
    <mergeCell ref="C4:C5"/>
    <mergeCell ref="D5:E5"/>
    <mergeCell ref="F5:F6"/>
    <mergeCell ref="L5:O5"/>
    <mergeCell ref="B6:B7"/>
    <mergeCell ref="C6:C7"/>
    <mergeCell ref="D7:E8"/>
    <mergeCell ref="B8:B9"/>
    <mergeCell ref="I16:K19"/>
    <mergeCell ref="A18:A19"/>
    <mergeCell ref="B18:B19"/>
    <mergeCell ref="C18:C19"/>
    <mergeCell ref="D19:E20"/>
    <mergeCell ref="B20:B21"/>
    <mergeCell ref="C8:C9"/>
    <mergeCell ref="G9:H10"/>
    <mergeCell ref="B10:B11"/>
    <mergeCell ref="C10:C11"/>
    <mergeCell ref="D11:E12"/>
    <mergeCell ref="B12:B13"/>
    <mergeCell ref="C12:C13"/>
    <mergeCell ref="F13:F14"/>
    <mergeCell ref="B14:B15"/>
    <mergeCell ref="C14:C15"/>
    <mergeCell ref="C20:C21"/>
    <mergeCell ref="F21:F22"/>
    <mergeCell ref="B22:B23"/>
    <mergeCell ref="C22:C23"/>
    <mergeCell ref="D23:E24"/>
    <mergeCell ref="B24:B25"/>
    <mergeCell ref="C24:C25"/>
    <mergeCell ref="D15:E16"/>
    <mergeCell ref="A16:A17"/>
    <mergeCell ref="B16:B17"/>
    <mergeCell ref="C16:C17"/>
    <mergeCell ref="N32:O35"/>
    <mergeCell ref="A34:A35"/>
    <mergeCell ref="B34:B35"/>
    <mergeCell ref="C34:C35"/>
    <mergeCell ref="D35:E36"/>
    <mergeCell ref="B36:B37"/>
    <mergeCell ref="C36:C37"/>
    <mergeCell ref="G25:H26"/>
    <mergeCell ref="B26:B27"/>
    <mergeCell ref="C26:C27"/>
    <mergeCell ref="D27:E28"/>
    <mergeCell ref="B28:B29"/>
    <mergeCell ref="C28:C29"/>
    <mergeCell ref="F29:F30"/>
    <mergeCell ref="B30:B31"/>
    <mergeCell ref="C30:C31"/>
    <mergeCell ref="D31:E32"/>
    <mergeCell ref="F37:F38"/>
    <mergeCell ref="B38:B39"/>
    <mergeCell ref="C38:C39"/>
    <mergeCell ref="D39:E40"/>
    <mergeCell ref="B40:B41"/>
    <mergeCell ref="C40:C41"/>
    <mergeCell ref="A32:A33"/>
    <mergeCell ref="B32:B33"/>
    <mergeCell ref="C32:C33"/>
    <mergeCell ref="H48:K51"/>
    <mergeCell ref="A50:A51"/>
    <mergeCell ref="B50:B51"/>
    <mergeCell ref="C50:C51"/>
    <mergeCell ref="D51:E52"/>
    <mergeCell ref="B52:B53"/>
    <mergeCell ref="C52:C53"/>
    <mergeCell ref="G41:H42"/>
    <mergeCell ref="B42:B43"/>
    <mergeCell ref="C42:C43"/>
    <mergeCell ref="D43:E44"/>
    <mergeCell ref="B44:B45"/>
    <mergeCell ref="C44:C45"/>
    <mergeCell ref="F45:F46"/>
    <mergeCell ref="B46:B47"/>
    <mergeCell ref="C46:C47"/>
    <mergeCell ref="D47:E48"/>
    <mergeCell ref="F53:F54"/>
    <mergeCell ref="B54:B55"/>
    <mergeCell ref="C54:C55"/>
    <mergeCell ref="D55:E56"/>
    <mergeCell ref="B56:B57"/>
    <mergeCell ref="C56:C57"/>
    <mergeCell ref="A48:A49"/>
    <mergeCell ref="B48:B49"/>
    <mergeCell ref="C48:C49"/>
    <mergeCell ref="G57:H58"/>
    <mergeCell ref="B58:B59"/>
    <mergeCell ref="C58:C59"/>
    <mergeCell ref="D59:E60"/>
    <mergeCell ref="B60:B61"/>
    <mergeCell ref="C60:C61"/>
    <mergeCell ref="F61:F62"/>
    <mergeCell ref="B62:B63"/>
    <mergeCell ref="C62:C63"/>
    <mergeCell ref="D63:E64"/>
    <mergeCell ref="L63:M63"/>
    <mergeCell ref="N63:P63"/>
    <mergeCell ref="A64:A65"/>
    <mergeCell ref="B64:B65"/>
    <mergeCell ref="C64:C65"/>
    <mergeCell ref="L60:M60"/>
    <mergeCell ref="N60:P60"/>
    <mergeCell ref="L61:M61"/>
    <mergeCell ref="N61:P61"/>
    <mergeCell ref="L62:M62"/>
    <mergeCell ref="N62:P62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Ｈ２８市総体</vt:lpstr>
      <vt:lpstr>Ｈ２６市総体 (結果)</vt:lpstr>
      <vt:lpstr>'Ｈ２６市総体 (結果)'!Print_Area</vt:lpstr>
      <vt:lpstr>Ｈ２８市総体!Print_Area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okayama</cp:lastModifiedBy>
  <cp:lastPrinted>2016-07-26T02:49:17Z</cp:lastPrinted>
  <dcterms:created xsi:type="dcterms:W3CDTF">2014-04-26T23:17:27Z</dcterms:created>
  <dcterms:modified xsi:type="dcterms:W3CDTF">2016-08-26T00:13:46Z</dcterms:modified>
</cp:coreProperties>
</file>